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2120" windowHeight="8955" activeTab="0"/>
  </bookViews>
  <sheets>
    <sheet name="Sheet1" sheetId="1" r:id="rId1"/>
    <sheet name="Sheet2" sheetId="2" r:id="rId2"/>
    <sheet name="Sheet3" sheetId="3" r:id="rId3"/>
  </sheets>
  <definedNames>
    <definedName name="_xlnm.Print_Area" localSheetId="0">'Sheet1'!$A$1:$AJ$30</definedName>
  </definedNames>
  <calcPr fullCalcOnLoad="1"/>
</workbook>
</file>

<file path=xl/sharedStrings.xml><?xml version="1.0" encoding="utf-8"?>
<sst xmlns="http://schemas.openxmlformats.org/spreadsheetml/2006/main" count="321" uniqueCount="44">
  <si>
    <t>M</t>
  </si>
  <si>
    <t>April</t>
  </si>
  <si>
    <t>May</t>
  </si>
  <si>
    <t>June</t>
  </si>
  <si>
    <t>pd days</t>
  </si>
  <si>
    <t>Opening/Closing</t>
  </si>
  <si>
    <t>Extended Days</t>
  </si>
  <si>
    <t>T</t>
  </si>
  <si>
    <t>W</t>
  </si>
  <si>
    <t>F</t>
  </si>
  <si>
    <t>Aug</t>
  </si>
  <si>
    <t>Sept</t>
  </si>
  <si>
    <t>Oct</t>
  </si>
  <si>
    <t>Nov</t>
  </si>
  <si>
    <t>Dec</t>
  </si>
  <si>
    <t>Feb</t>
  </si>
  <si>
    <t>Inst. Days</t>
  </si>
  <si>
    <t>Non- Inst Days</t>
  </si>
  <si>
    <t>Total Days</t>
  </si>
  <si>
    <r>
      <t>A=</t>
    </r>
    <r>
      <rPr>
        <sz val="12"/>
        <rFont val="Times New Roman"/>
        <family val="1"/>
      </rPr>
      <t>Administrative Days/No School</t>
    </r>
  </si>
  <si>
    <r>
      <t>E</t>
    </r>
    <r>
      <rPr>
        <sz val="12"/>
        <rFont val="Times New Roman"/>
        <family val="1"/>
      </rPr>
      <t xml:space="preserve">=Extended KECSAC (33 Days) </t>
    </r>
  </si>
  <si>
    <r>
      <t>O</t>
    </r>
    <r>
      <rPr>
        <sz val="12"/>
        <rFont val="Times New Roman"/>
        <family val="1"/>
      </rPr>
      <t>=Opening Day</t>
    </r>
  </si>
  <si>
    <r>
      <t>C</t>
    </r>
    <r>
      <rPr>
        <sz val="12"/>
        <rFont val="Times New Roman"/>
        <family val="1"/>
      </rPr>
      <t>=Closing Day</t>
    </r>
  </si>
  <si>
    <r>
      <t>H</t>
    </r>
    <r>
      <rPr>
        <sz val="12"/>
        <rFont val="Times New Roman"/>
        <family val="1"/>
      </rPr>
      <t>=Holidays</t>
    </r>
  </si>
  <si>
    <r>
      <t>PD</t>
    </r>
    <r>
      <rPr>
        <sz val="12"/>
        <rFont val="Times New Roman"/>
        <family val="1"/>
      </rPr>
      <t>=Professional Development Days</t>
    </r>
  </si>
  <si>
    <r>
      <t>V</t>
    </r>
    <r>
      <rPr>
        <sz val="12"/>
        <rFont val="Times New Roman"/>
        <family val="1"/>
      </rPr>
      <t>=Vacation Day</t>
    </r>
  </si>
  <si>
    <t>Mar</t>
  </si>
  <si>
    <t>Vac Days</t>
  </si>
  <si>
    <t>Administrative day</t>
  </si>
  <si>
    <t>Non-Instuction</t>
  </si>
  <si>
    <r>
      <t>M</t>
    </r>
    <r>
      <rPr>
        <sz val="12"/>
        <rFont val="Times New Roman"/>
        <family val="1"/>
      </rPr>
      <t>=Make Up Day</t>
    </r>
  </si>
  <si>
    <t>Total Days MUST Equal 230 or More:</t>
  </si>
  <si>
    <r>
      <t xml:space="preserve">Instructions: </t>
    </r>
    <r>
      <rPr>
        <sz val="11"/>
        <rFont val="Times New Roman"/>
        <family val="1"/>
      </rPr>
      <t xml:space="preserve">Please fill out the calendar by using the following letters to indicate the type of day for the program. The calendar must include the required number of instructional days, or the equivalent hours, as approved by KDE and thirty-three (33) KECSAC extended days.  </t>
    </r>
  </si>
  <si>
    <r>
      <t>I</t>
    </r>
    <r>
      <rPr>
        <sz val="12"/>
        <rFont val="Times New Roman"/>
        <family val="1"/>
      </rPr>
      <t>=Instructional (177 Days or Equivalent Hours)</t>
    </r>
  </si>
  <si>
    <t>July    2016</t>
  </si>
  <si>
    <t>Jan   2017</t>
  </si>
  <si>
    <t>2/27</t>
  </si>
  <si>
    <t>E</t>
  </si>
  <si>
    <t>O</t>
  </si>
  <si>
    <t>I</t>
  </si>
  <si>
    <t>PD</t>
  </si>
  <si>
    <t>V</t>
  </si>
  <si>
    <t>A</t>
  </si>
  <si>
    <t>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</si>
</sst>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
  </numFmts>
  <fonts count="50">
    <font>
      <sz val="10"/>
      <name val="Arial"/>
      <family val="0"/>
    </font>
    <font>
      <sz val="11"/>
      <color indexed="8"/>
      <name val="Calibri"/>
      <family val="2"/>
    </font>
    <font>
      <sz val="10"/>
      <name val="Times New Roman"/>
      <family val="1"/>
    </font>
    <font>
      <b/>
      <sz val="9"/>
      <name val="Times New Roman"/>
      <family val="1"/>
    </font>
    <font>
      <b/>
      <sz val="10"/>
      <name val="Times New Roman"/>
      <family val="1"/>
    </font>
    <font>
      <b/>
      <sz val="11"/>
      <name val="Times New Roman"/>
      <family val="1"/>
    </font>
    <font>
      <b/>
      <sz val="16"/>
      <name val="Times New Roman"/>
      <family val="1"/>
    </font>
    <font>
      <b/>
      <sz val="14"/>
      <name val="Times New Roman"/>
      <family val="1"/>
    </font>
    <font>
      <b/>
      <sz val="12"/>
      <name val="Times New Roman"/>
      <family val="1"/>
    </font>
    <font>
      <b/>
      <sz val="10"/>
      <color indexed="9"/>
      <name val="Times New Roman"/>
      <family val="1"/>
    </font>
    <font>
      <b/>
      <sz val="12"/>
      <name val="Arial"/>
      <family val="2"/>
    </font>
    <font>
      <sz val="7"/>
      <color indexed="8"/>
      <name val="Times New Roman"/>
      <family val="1"/>
    </font>
    <font>
      <sz val="12"/>
      <name val="Times New Roman"/>
      <family val="1"/>
    </font>
    <font>
      <sz val="11"/>
      <name val="Times New Roman"/>
      <family val="1"/>
    </font>
    <font>
      <sz val="11"/>
      <name val="Arial"/>
      <family val="2"/>
    </font>
    <font>
      <b/>
      <sz val="10"/>
      <name val="Arial"/>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top style="thin"/>
      <bottom/>
    </border>
    <border>
      <left/>
      <right style="thin">
        <color indexed="8"/>
      </right>
      <top/>
      <bottom/>
    </border>
    <border>
      <left/>
      <right style="thin"/>
      <top style="thin"/>
      <bottom/>
    </border>
    <border>
      <left style="thin"/>
      <right style="thin"/>
      <top style="thin"/>
      <bottom/>
    </border>
    <border>
      <left/>
      <right style="thin">
        <color indexed="8"/>
      </right>
      <top style="thin">
        <color indexed="8"/>
      </top>
      <bottom style="thin"/>
    </border>
    <border>
      <left style="thin">
        <color indexed="8"/>
      </left>
      <right style="thin">
        <color indexed="8"/>
      </right>
      <top style="thin">
        <color indexed="8"/>
      </top>
      <bottom style="thin"/>
    </border>
    <border>
      <left/>
      <right/>
      <top/>
      <bottom style="thin"/>
    </border>
    <border>
      <left/>
      <right style="thin">
        <color indexed="8"/>
      </right>
      <top style="thick"/>
      <bottom style="thin">
        <color indexed="8"/>
      </bottom>
    </border>
    <border>
      <left/>
      <right style="thick"/>
      <top style="thick"/>
      <bottom style="thin">
        <color indexed="8"/>
      </bottom>
    </border>
    <border>
      <left style="thin">
        <color indexed="8"/>
      </left>
      <right style="thick"/>
      <top style="thin">
        <color indexed="8"/>
      </top>
      <bottom/>
    </border>
    <border>
      <left/>
      <right style="thick"/>
      <top/>
      <bottom/>
    </border>
    <border>
      <left style="thick"/>
      <right/>
      <top style="thick"/>
      <bottom style="thin">
        <color indexed="8"/>
      </bottom>
    </border>
    <border>
      <left/>
      <right style="thin">
        <color indexed="8"/>
      </right>
      <top style="thin">
        <color indexed="8"/>
      </top>
      <bottom/>
    </border>
    <border>
      <left style="thick"/>
      <right style="thin">
        <color indexed="8"/>
      </right>
      <top style="thick"/>
      <bottom style="thin">
        <color indexed="8"/>
      </bottom>
    </border>
    <border>
      <left style="thick"/>
      <right style="thin">
        <color indexed="8"/>
      </right>
      <top style="thin">
        <color indexed="8"/>
      </top>
      <bottom/>
    </border>
    <border>
      <left style="thick"/>
      <right style="thin">
        <color indexed="8"/>
      </right>
      <top/>
      <bottom/>
    </border>
    <border>
      <left style="thin">
        <color indexed="8"/>
      </left>
      <right style="thick"/>
      <top style="thin"/>
      <bottom/>
    </border>
    <border>
      <left style="thick"/>
      <right style="thin"/>
      <top style="thin"/>
      <bottom/>
    </border>
    <border>
      <left/>
      <right style="thin"/>
      <top/>
      <bottom style="thin"/>
    </border>
    <border>
      <left style="thin"/>
      <right style="thin"/>
      <top/>
      <bottom style="thin"/>
    </border>
    <border>
      <left style="thick"/>
      <right style="thin">
        <color indexed="8"/>
      </right>
      <top/>
      <bottom style="thin">
        <color indexed="8"/>
      </bottom>
    </border>
    <border>
      <left style="thin">
        <color indexed="8"/>
      </left>
      <right style="thin">
        <color indexed="8"/>
      </right>
      <top/>
      <bottom style="thin">
        <color indexed="8"/>
      </bottom>
    </border>
    <border>
      <left style="thin">
        <color indexed="8"/>
      </left>
      <right style="thick"/>
      <top/>
      <bottom style="thin">
        <color indexed="8"/>
      </bottom>
    </border>
    <border>
      <left/>
      <right style="thin"/>
      <top/>
      <bottom/>
    </border>
    <border>
      <left style="thin"/>
      <right style="thin"/>
      <top/>
      <bottom/>
    </border>
    <border>
      <left style="thin"/>
      <right style="thin"/>
      <top style="thin"/>
      <bottom style="thin"/>
    </border>
    <border>
      <left/>
      <right style="thick"/>
      <top style="thin">
        <color indexed="8"/>
      </top>
      <bottom/>
    </border>
    <border>
      <left style="thick"/>
      <right style="thin">
        <color indexed="8"/>
      </right>
      <top/>
      <bottom style="thick"/>
    </border>
    <border>
      <left style="thin">
        <color indexed="8"/>
      </left>
      <right style="thin">
        <color indexed="8"/>
      </right>
      <top/>
      <bottom style="thick"/>
    </border>
    <border>
      <left style="thin">
        <color indexed="8"/>
      </left>
      <right style="thick"/>
      <top/>
      <bottom style="thick"/>
    </border>
    <border>
      <left style="thick"/>
      <right/>
      <top/>
      <bottom style="thin">
        <color indexed="8"/>
      </bottom>
    </border>
    <border>
      <left style="thick"/>
      <right/>
      <top/>
      <bottom/>
    </border>
    <border>
      <left style="thin"/>
      <right/>
      <top/>
      <bottom style="thin"/>
    </border>
    <border>
      <left style="thin"/>
      <right/>
      <top style="thin"/>
      <bottom/>
    </border>
    <border>
      <left/>
      <right/>
      <top style="thin"/>
      <bottom/>
    </border>
    <border>
      <left/>
      <right/>
      <top style="thick"/>
      <bottom style="thin"/>
    </border>
    <border>
      <left/>
      <right style="thin"/>
      <top style="thick"/>
      <bottom style="thin"/>
    </border>
    <border>
      <left style="medium"/>
      <right/>
      <top/>
      <bottom/>
    </border>
    <border>
      <left/>
      <right style="medium"/>
      <top/>
      <bottom/>
    </border>
    <border>
      <left/>
      <right/>
      <top/>
      <bottom style="medium"/>
    </border>
    <border>
      <left style="thick"/>
      <right/>
      <top style="thin">
        <color indexed="8"/>
      </top>
      <bottom/>
    </border>
    <border>
      <left/>
      <right style="thin">
        <color indexed="8"/>
      </right>
      <top style="thick"/>
      <bottom/>
    </border>
    <border>
      <left/>
      <right style="thick"/>
      <top/>
      <bottom style="thin">
        <color indexed="8"/>
      </bottom>
    </border>
    <border>
      <left style="thin">
        <color indexed="8"/>
      </left>
      <right style="thin">
        <color indexed="8"/>
      </right>
      <top/>
      <bottom/>
    </border>
    <border>
      <left/>
      <right style="thin">
        <color indexed="8"/>
      </right>
      <top/>
      <bottom style="thin">
        <color indexed="8"/>
      </bottom>
    </border>
    <border>
      <left/>
      <right style="medium"/>
      <top/>
      <bottom style="medium"/>
    </border>
    <border>
      <left style="medium"/>
      <right/>
      <top/>
      <bottom style="medium"/>
    </border>
    <border>
      <left style="medium"/>
      <right/>
      <top style="medium"/>
      <bottom/>
    </border>
    <border>
      <left/>
      <right/>
      <top style="medium"/>
      <bottom/>
    </border>
    <border>
      <left/>
      <right style="medium"/>
      <top style="medium"/>
      <bottom/>
    </border>
    <border>
      <left style="thick"/>
      <right/>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horizontal="center"/>
    </xf>
    <xf numFmtId="0" fontId="0" fillId="0" borderId="0" xfId="0" applyFont="1" applyAlignment="1">
      <alignment/>
    </xf>
    <xf numFmtId="0" fontId="3" fillId="0" borderId="0" xfId="0" applyFont="1" applyAlignment="1">
      <alignment/>
    </xf>
    <xf numFmtId="0"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left"/>
    </xf>
    <xf numFmtId="164" fontId="0" fillId="0" borderId="0" xfId="0" applyNumberFormat="1" applyFont="1" applyAlignment="1">
      <alignment/>
    </xf>
    <xf numFmtId="0" fontId="0" fillId="0" borderId="0" xfId="0" applyNumberFormat="1" applyFont="1" applyAlignment="1">
      <alignment/>
    </xf>
    <xf numFmtId="0" fontId="3" fillId="0" borderId="0" xfId="0" applyNumberFormat="1" applyFont="1" applyAlignment="1">
      <alignment horizontal="left"/>
    </xf>
    <xf numFmtId="0" fontId="4"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16" fontId="8" fillId="0" borderId="0" xfId="0" applyNumberFormat="1"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1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center" vertical="top" wrapText="1"/>
    </xf>
    <xf numFmtId="165" fontId="11" fillId="0" borderId="10" xfId="0" applyNumberFormat="1" applyFont="1" applyFill="1" applyBorder="1" applyAlignment="1">
      <alignment horizontal="center" vertical="top" wrapText="1"/>
    </xf>
    <xf numFmtId="165" fontId="11" fillId="0" borderId="11" xfId="0" applyNumberFormat="1" applyFont="1" applyFill="1" applyBorder="1" applyAlignment="1">
      <alignment horizontal="center" vertical="top" wrapText="1"/>
    </xf>
    <xf numFmtId="165" fontId="11" fillId="0" borderId="12" xfId="0" applyNumberFormat="1" applyFont="1" applyFill="1" applyBorder="1" applyAlignment="1">
      <alignment horizontal="center" vertical="top" wrapText="1"/>
    </xf>
    <xf numFmtId="0" fontId="8" fillId="33" borderId="13" xfId="0" applyFont="1" applyFill="1" applyBorder="1" applyAlignment="1">
      <alignment horizontal="center"/>
    </xf>
    <xf numFmtId="0" fontId="8" fillId="33" borderId="14" xfId="0" applyFont="1" applyFill="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0" fillId="0" borderId="17" xfId="0" applyFont="1" applyBorder="1" applyAlignment="1">
      <alignment/>
    </xf>
    <xf numFmtId="0" fontId="6" fillId="0" borderId="18"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165" fontId="11" fillId="0" borderId="20" xfId="0" applyNumberFormat="1" applyFont="1" applyFill="1" applyBorder="1" applyAlignment="1">
      <alignment horizontal="center" vertical="top" wrapText="1"/>
    </xf>
    <xf numFmtId="165" fontId="11" fillId="0" borderId="21" xfId="0" applyNumberFormat="1" applyFont="1" applyFill="1" applyBorder="1" applyAlignment="1">
      <alignment horizontal="center" vertical="top" wrapText="1"/>
    </xf>
    <xf numFmtId="0" fontId="2" fillId="0" borderId="22" xfId="0" applyFont="1" applyBorder="1" applyAlignment="1">
      <alignment horizontal="center" vertical="top" wrapText="1"/>
    </xf>
    <xf numFmtId="165" fontId="11" fillId="0" borderId="23" xfId="0" applyNumberFormat="1" applyFont="1" applyFill="1" applyBorder="1" applyAlignment="1">
      <alignment horizontal="center" vertical="top" wrapText="1"/>
    </xf>
    <xf numFmtId="0" fontId="6" fillId="0" borderId="24" xfId="0" applyFont="1" applyBorder="1" applyAlignment="1">
      <alignment horizontal="center" vertical="center" textRotation="255" wrapText="1"/>
    </xf>
    <xf numFmtId="165" fontId="11" fillId="0" borderId="25" xfId="0" applyNumberFormat="1" applyFont="1" applyFill="1" applyBorder="1" applyAlignment="1">
      <alignment horizontal="center" vertical="top" wrapText="1"/>
    </xf>
    <xf numFmtId="165" fontId="11" fillId="0" borderId="26" xfId="0" applyNumberFormat="1" applyFont="1" applyFill="1" applyBorder="1" applyAlignment="1">
      <alignment horizontal="center" vertical="top" wrapText="1"/>
    </xf>
    <xf numFmtId="165" fontId="11" fillId="0" borderId="27" xfId="0" applyNumberFormat="1" applyFont="1" applyFill="1" applyBorder="1" applyAlignment="1">
      <alignment horizontal="center" vertical="top" wrapText="1"/>
    </xf>
    <xf numFmtId="165" fontId="11" fillId="0" borderId="28" xfId="0" applyNumberFormat="1" applyFont="1" applyFill="1" applyBorder="1" applyAlignment="1">
      <alignment horizontal="center" vertical="top" wrapText="1"/>
    </xf>
    <xf numFmtId="0" fontId="7" fillId="33" borderId="29" xfId="0" applyFont="1" applyFill="1" applyBorder="1" applyAlignment="1">
      <alignment horizontal="center"/>
    </xf>
    <xf numFmtId="0" fontId="7" fillId="33" borderId="30" xfId="0" applyFont="1" applyFill="1" applyBorder="1" applyAlignment="1">
      <alignment horizontal="center"/>
    </xf>
    <xf numFmtId="0" fontId="16" fillId="0" borderId="31" xfId="0" applyFont="1" applyFill="1" applyBorder="1" applyAlignment="1" applyProtection="1">
      <alignment horizontal="center" vertical="top" wrapText="1"/>
      <protection locked="0"/>
    </xf>
    <xf numFmtId="0" fontId="16" fillId="0" borderId="32" xfId="0" applyFont="1" applyFill="1" applyBorder="1" applyAlignment="1" applyProtection="1">
      <alignment horizontal="center" vertical="top" wrapText="1"/>
      <protection locked="0"/>
    </xf>
    <xf numFmtId="0" fontId="16" fillId="0" borderId="33" xfId="0" applyFont="1" applyFill="1" applyBorder="1" applyAlignment="1" applyProtection="1">
      <alignment horizontal="center" vertical="top" wrapText="1"/>
      <protection locked="0"/>
    </xf>
    <xf numFmtId="0" fontId="7" fillId="33" borderId="13" xfId="0" applyFont="1" applyFill="1" applyBorder="1" applyAlignment="1">
      <alignment horizontal="center"/>
    </xf>
    <xf numFmtId="0" fontId="7" fillId="33" borderId="14" xfId="0" applyFont="1" applyFill="1" applyBorder="1" applyAlignment="1">
      <alignment horizontal="center"/>
    </xf>
    <xf numFmtId="0" fontId="7" fillId="33" borderId="34" xfId="0" applyFont="1" applyFill="1" applyBorder="1" applyAlignment="1">
      <alignment horizontal="center"/>
    </xf>
    <xf numFmtId="0" fontId="7" fillId="33" borderId="35" xfId="0" applyFont="1" applyFill="1" applyBorder="1" applyAlignment="1">
      <alignment horizontal="center"/>
    </xf>
    <xf numFmtId="0" fontId="7" fillId="0" borderId="36" xfId="0" applyFont="1" applyBorder="1" applyAlignment="1">
      <alignment horizontal="center"/>
    </xf>
    <xf numFmtId="165" fontId="11" fillId="0" borderId="37" xfId="0" applyNumberFormat="1" applyFont="1" applyFill="1" applyBorder="1" applyAlignment="1">
      <alignment horizontal="center" vertical="top" wrapText="1"/>
    </xf>
    <xf numFmtId="0" fontId="16" fillId="0" borderId="38" xfId="0" applyFont="1" applyFill="1" applyBorder="1" applyAlignment="1" applyProtection="1">
      <alignment horizontal="center" vertical="top" wrapText="1"/>
      <protection locked="0"/>
    </xf>
    <xf numFmtId="0" fontId="16" fillId="0" borderId="39" xfId="0" applyFont="1" applyFill="1" applyBorder="1" applyAlignment="1" applyProtection="1">
      <alignment horizontal="center" vertical="top" wrapText="1"/>
      <protection locked="0"/>
    </xf>
    <xf numFmtId="0" fontId="16" fillId="0" borderId="40" xfId="0" applyFont="1" applyFill="1" applyBorder="1" applyAlignment="1" applyProtection="1">
      <alignment horizontal="center" vertical="top" wrapText="1"/>
      <protection locked="0"/>
    </xf>
    <xf numFmtId="0" fontId="15" fillId="0" borderId="41" xfId="0" applyFont="1" applyBorder="1" applyAlignment="1">
      <alignment horizontal="center" vertical="top" wrapText="1"/>
    </xf>
    <xf numFmtId="0" fontId="15" fillId="0" borderId="42" xfId="0" applyFont="1" applyBorder="1" applyAlignment="1">
      <alignment horizontal="center" vertical="top" wrapText="1"/>
    </xf>
    <xf numFmtId="0" fontId="0" fillId="0" borderId="43" xfId="0" applyFont="1" applyBorder="1" applyAlignment="1">
      <alignment horizontal="center"/>
    </xf>
    <xf numFmtId="0" fontId="0" fillId="0" borderId="0" xfId="0" applyFont="1" applyAlignment="1">
      <alignment horizontal="center"/>
    </xf>
    <xf numFmtId="0" fontId="10" fillId="0" borderId="0" xfId="0" applyFont="1" applyAlignment="1">
      <alignment horizontal="center"/>
    </xf>
    <xf numFmtId="0" fontId="0" fillId="0" borderId="0" xfId="0" applyFont="1" applyAlignment="1">
      <alignment horizontal="center"/>
    </xf>
    <xf numFmtId="0" fontId="7" fillId="33" borderId="43" xfId="0" applyFont="1" applyFill="1" applyBorder="1" applyAlignment="1">
      <alignment horizontal="center"/>
    </xf>
    <xf numFmtId="0" fontId="7" fillId="33" borderId="0" xfId="0" applyFont="1" applyFill="1" applyBorder="1" applyAlignment="1">
      <alignment horizontal="center"/>
    </xf>
    <xf numFmtId="0" fontId="7" fillId="0" borderId="30" xfId="0" applyFont="1" applyBorder="1" applyAlignment="1">
      <alignment horizontal="center"/>
    </xf>
    <xf numFmtId="0" fontId="8" fillId="33" borderId="44" xfId="0" applyFont="1" applyFill="1" applyBorder="1" applyAlignment="1">
      <alignment horizontal="center"/>
    </xf>
    <xf numFmtId="0" fontId="7" fillId="33" borderId="45" xfId="0" applyFont="1" applyFill="1" applyBorder="1" applyAlignment="1">
      <alignment horizontal="center"/>
    </xf>
    <xf numFmtId="0" fontId="7" fillId="33" borderId="17" xfId="0" applyFont="1" applyFill="1" applyBorder="1" applyAlignment="1">
      <alignment horizontal="center"/>
    </xf>
    <xf numFmtId="0" fontId="4" fillId="0" borderId="10" xfId="0" applyFont="1" applyBorder="1" applyAlignment="1">
      <alignment horizontal="center" vertical="center" wrapText="1"/>
    </xf>
    <xf numFmtId="0" fontId="7" fillId="34" borderId="14" xfId="0" applyFont="1" applyFill="1" applyBorder="1" applyAlignment="1">
      <alignment horizontal="center"/>
    </xf>
    <xf numFmtId="0" fontId="7" fillId="34" borderId="30" xfId="0" applyFont="1" applyFill="1" applyBorder="1" applyAlignment="1">
      <alignment horizontal="center"/>
    </xf>
    <xf numFmtId="0" fontId="10" fillId="0" borderId="46" xfId="0" applyFont="1" applyBorder="1" applyAlignment="1">
      <alignment horizontal="right"/>
    </xf>
    <xf numFmtId="0" fontId="10" fillId="0" borderId="46" xfId="0" applyFont="1" applyBorder="1" applyAlignment="1">
      <alignment/>
    </xf>
    <xf numFmtId="0" fontId="10" fillId="0" borderId="47" xfId="0" applyFont="1" applyBorder="1" applyAlignment="1">
      <alignment horizontal="right"/>
    </xf>
    <xf numFmtId="0" fontId="8" fillId="0" borderId="48" xfId="0" applyFont="1" applyBorder="1" applyAlignment="1">
      <alignment/>
    </xf>
    <xf numFmtId="0" fontId="8" fillId="0" borderId="0" xfId="0" applyFont="1" applyBorder="1" applyAlignment="1">
      <alignment/>
    </xf>
    <xf numFmtId="0" fontId="2" fillId="0" borderId="0" xfId="0" applyFont="1" applyBorder="1" applyAlignment="1">
      <alignment/>
    </xf>
    <xf numFmtId="0" fontId="8" fillId="0" borderId="0" xfId="0" applyFont="1" applyBorder="1" applyAlignment="1">
      <alignment/>
    </xf>
    <xf numFmtId="0" fontId="0" fillId="0" borderId="0" xfId="0" applyFont="1" applyBorder="1" applyAlignment="1">
      <alignment/>
    </xf>
    <xf numFmtId="0" fontId="2" fillId="0" borderId="49" xfId="0" applyFont="1" applyBorder="1" applyAlignment="1">
      <alignment/>
    </xf>
    <xf numFmtId="0" fontId="8" fillId="0" borderId="50" xfId="0" applyFont="1" applyBorder="1" applyAlignment="1">
      <alignment/>
    </xf>
    <xf numFmtId="0" fontId="2" fillId="0" borderId="50" xfId="0" applyFont="1" applyBorder="1" applyAlignment="1">
      <alignment/>
    </xf>
    <xf numFmtId="0" fontId="0" fillId="0" borderId="50" xfId="0" applyFont="1" applyBorder="1" applyAlignment="1">
      <alignment/>
    </xf>
    <xf numFmtId="16" fontId="16" fillId="0" borderId="40" xfId="0" applyNumberFormat="1" applyFont="1" applyFill="1" applyBorder="1" applyAlignment="1" applyProtection="1">
      <alignment horizontal="center" vertical="top" wrapText="1"/>
      <protection locked="0"/>
    </xf>
    <xf numFmtId="16" fontId="16" fillId="0" borderId="38" xfId="0" applyNumberFormat="1" applyFont="1" applyFill="1" applyBorder="1" applyAlignment="1" applyProtection="1">
      <alignment horizontal="center" vertical="top" wrapText="1"/>
      <protection locked="0"/>
    </xf>
    <xf numFmtId="165" fontId="11" fillId="0" borderId="51" xfId="0" applyNumberFormat="1" applyFont="1" applyFill="1" applyBorder="1" applyAlignment="1">
      <alignment horizontal="center" vertical="top" wrapText="1"/>
    </xf>
    <xf numFmtId="0" fontId="6" fillId="0" borderId="52" xfId="0" applyFont="1" applyBorder="1" applyAlignment="1">
      <alignment horizontal="center" vertical="center" textRotation="255" wrapText="1"/>
    </xf>
    <xf numFmtId="0" fontId="16" fillId="0" borderId="41" xfId="0" applyFont="1" applyFill="1" applyBorder="1" applyAlignment="1" applyProtection="1">
      <alignment horizontal="center" vertical="top" wrapText="1"/>
      <protection locked="0"/>
    </xf>
    <xf numFmtId="0" fontId="16" fillId="0" borderId="53" xfId="0" applyFont="1" applyFill="1" applyBorder="1" applyAlignment="1" applyProtection="1">
      <alignment horizontal="center" vertical="top" wrapText="1"/>
      <protection locked="0"/>
    </xf>
    <xf numFmtId="165" fontId="11" fillId="0" borderId="54" xfId="0" applyNumberFormat="1" applyFont="1" applyFill="1" applyBorder="1" applyAlignment="1">
      <alignment horizontal="center" vertical="top" wrapText="1"/>
    </xf>
    <xf numFmtId="165" fontId="11" fillId="0" borderId="13" xfId="0" applyNumberFormat="1" applyFont="1" applyFill="1" applyBorder="1" applyAlignment="1">
      <alignment horizontal="center" vertical="top" wrapText="1"/>
    </xf>
    <xf numFmtId="0" fontId="16" fillId="0" borderId="55" xfId="0" applyFont="1" applyFill="1" applyBorder="1" applyAlignment="1" applyProtection="1">
      <alignment horizontal="center" vertical="top" wrapText="1"/>
      <protection locked="0"/>
    </xf>
    <xf numFmtId="165" fontId="11" fillId="0" borderId="14" xfId="0" applyNumberFormat="1" applyFont="1" applyFill="1" applyBorder="1" applyAlignment="1">
      <alignment horizontal="center" vertical="top" wrapText="1"/>
    </xf>
    <xf numFmtId="0" fontId="16" fillId="0" borderId="30" xfId="0" applyFont="1" applyFill="1" applyBorder="1" applyAlignment="1" applyProtection="1">
      <alignment horizontal="center" vertical="top" wrapText="1"/>
      <protection locked="0"/>
    </xf>
    <xf numFmtId="49" fontId="11" fillId="0" borderId="25" xfId="0" applyNumberFormat="1" applyFont="1" applyFill="1" applyBorder="1" applyAlignment="1">
      <alignment horizontal="center" vertical="top" wrapText="1"/>
    </xf>
    <xf numFmtId="0" fontId="2" fillId="0" borderId="50" xfId="0" applyFont="1" applyBorder="1" applyAlignment="1">
      <alignment horizontal="center"/>
    </xf>
    <xf numFmtId="0" fontId="2" fillId="0" borderId="56" xfId="0" applyFont="1" applyBorder="1" applyAlignment="1">
      <alignment horizontal="center"/>
    </xf>
    <xf numFmtId="0" fontId="15" fillId="0" borderId="51" xfId="0" applyFont="1" applyBorder="1" applyAlignment="1">
      <alignment horizontal="center" vertical="top" wrapText="1"/>
    </xf>
    <xf numFmtId="0" fontId="15" fillId="0" borderId="41" xfId="0" applyFont="1" applyBorder="1" applyAlignment="1">
      <alignment horizontal="center" vertical="top" wrapText="1"/>
    </xf>
    <xf numFmtId="49" fontId="15" fillId="0" borderId="51" xfId="0" applyNumberFormat="1" applyFont="1" applyBorder="1" applyAlignment="1">
      <alignment horizontal="center" vertical="top" wrapText="1"/>
    </xf>
    <xf numFmtId="49" fontId="15" fillId="0" borderId="41" xfId="0" applyNumberFormat="1" applyFont="1" applyBorder="1" applyAlignment="1">
      <alignment horizontal="center" vertical="top" wrapText="1"/>
    </xf>
    <xf numFmtId="0" fontId="8" fillId="0" borderId="57" xfId="0" applyFont="1" applyBorder="1" applyAlignment="1">
      <alignment horizontal="center"/>
    </xf>
    <xf numFmtId="0" fontId="8" fillId="0" borderId="50" xfId="0" applyFont="1" applyBorder="1" applyAlignment="1">
      <alignment horizontal="center"/>
    </xf>
    <xf numFmtId="0" fontId="5" fillId="0" borderId="58" xfId="0" applyFont="1" applyBorder="1" applyAlignment="1">
      <alignment wrapText="1"/>
    </xf>
    <xf numFmtId="0" fontId="14" fillId="0" borderId="59" xfId="0" applyFont="1" applyBorder="1" applyAlignment="1">
      <alignment wrapText="1"/>
    </xf>
    <xf numFmtId="0" fontId="14" fillId="0" borderId="60" xfId="0" applyFont="1" applyBorder="1" applyAlignment="1">
      <alignment wrapText="1"/>
    </xf>
    <xf numFmtId="0" fontId="15" fillId="0" borderId="61"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6"/>
  <sheetViews>
    <sheetView tabSelected="1" zoomScale="75" zoomScaleNormal="75" zoomScalePageLayoutView="0" workbookViewId="0" topLeftCell="A1">
      <selection activeCell="Q14" sqref="Q14"/>
    </sheetView>
  </sheetViews>
  <sheetFormatPr defaultColWidth="9.140625" defaultRowHeight="12.75"/>
  <cols>
    <col min="1" max="1" width="6.28125" style="69" customWidth="1"/>
    <col min="2" max="26" width="4.00390625" style="19" customWidth="1"/>
    <col min="27" max="27" width="5.421875" style="19" customWidth="1"/>
    <col min="28" max="28" width="8.421875" style="19" customWidth="1"/>
    <col min="29" max="29" width="3.421875" style="19" hidden="1" customWidth="1"/>
    <col min="30" max="30" width="3.28125" style="19" hidden="1" customWidth="1"/>
    <col min="31" max="33" width="4.140625" style="19" hidden="1" customWidth="1"/>
    <col min="34" max="34" width="5.421875" style="19" customWidth="1"/>
    <col min="35" max="35" width="6.140625" style="19" customWidth="1"/>
    <col min="36" max="36" width="6.00390625" style="19" customWidth="1"/>
    <col min="37" max="37" width="23.00390625" style="19" customWidth="1"/>
    <col min="38" max="38" width="10.140625" style="19" customWidth="1"/>
    <col min="39" max="42" width="9.140625" style="19" customWidth="1"/>
    <col min="43" max="43" width="9.7109375" style="19" customWidth="1"/>
    <col min="44" max="44" width="16.8515625" style="19" customWidth="1"/>
    <col min="45" max="45" width="8.7109375" style="19" customWidth="1"/>
    <col min="46" max="46" width="12.7109375" style="19" customWidth="1"/>
    <col min="47" max="47" width="10.7109375" style="19" customWidth="1"/>
    <col min="48" max="48" width="9.140625" style="19" customWidth="1"/>
    <col min="49" max="49" width="9.57421875" style="19" bestFit="1" customWidth="1"/>
    <col min="50" max="50" width="9.140625" style="19" customWidth="1"/>
    <col min="51" max="51" width="19.421875" style="19" customWidth="1"/>
    <col min="52" max="16384" width="9.140625" style="19" customWidth="1"/>
  </cols>
  <sheetData>
    <row r="1" spans="1:48" s="3" customFormat="1" ht="39.75" customHeight="1" thickTop="1">
      <c r="A1" s="43"/>
      <c r="B1" s="45" t="s">
        <v>0</v>
      </c>
      <c r="C1" s="39" t="s">
        <v>7</v>
      </c>
      <c r="D1" s="39" t="s">
        <v>8</v>
      </c>
      <c r="E1" s="39" t="s">
        <v>7</v>
      </c>
      <c r="F1" s="40" t="s">
        <v>9</v>
      </c>
      <c r="G1" s="45" t="s">
        <v>0</v>
      </c>
      <c r="H1" s="94" t="s">
        <v>7</v>
      </c>
      <c r="I1" s="94" t="s">
        <v>8</v>
      </c>
      <c r="J1" s="94" t="s">
        <v>7</v>
      </c>
      <c r="K1" s="40" t="s">
        <v>9</v>
      </c>
      <c r="L1" s="45" t="s">
        <v>0</v>
      </c>
      <c r="M1" s="94" t="s">
        <v>7</v>
      </c>
      <c r="N1" s="94" t="s">
        <v>8</v>
      </c>
      <c r="O1" s="94" t="s">
        <v>7</v>
      </c>
      <c r="P1" s="40" t="s">
        <v>9</v>
      </c>
      <c r="Q1" s="45" t="s">
        <v>0</v>
      </c>
      <c r="R1" s="39" t="s">
        <v>7</v>
      </c>
      <c r="S1" s="39" t="s">
        <v>8</v>
      </c>
      <c r="T1" s="39" t="s">
        <v>7</v>
      </c>
      <c r="U1" s="40" t="s">
        <v>9</v>
      </c>
      <c r="V1" s="45" t="s">
        <v>0</v>
      </c>
      <c r="W1" s="39" t="s">
        <v>7</v>
      </c>
      <c r="X1" s="39" t="s">
        <v>8</v>
      </c>
      <c r="Y1" s="39" t="s">
        <v>7</v>
      </c>
      <c r="Z1" s="40" t="s">
        <v>9</v>
      </c>
      <c r="AA1" s="35" t="s">
        <v>16</v>
      </c>
      <c r="AB1" s="36" t="s">
        <v>6</v>
      </c>
      <c r="AC1" s="37" t="s">
        <v>17</v>
      </c>
      <c r="AD1" s="37" t="s">
        <v>4</v>
      </c>
      <c r="AE1" s="37" t="s">
        <v>5</v>
      </c>
      <c r="AF1" s="37" t="s">
        <v>29</v>
      </c>
      <c r="AG1" s="37" t="s">
        <v>28</v>
      </c>
      <c r="AH1" s="36" t="s">
        <v>17</v>
      </c>
      <c r="AI1" s="36" t="s">
        <v>27</v>
      </c>
      <c r="AJ1" s="76" t="s">
        <v>18</v>
      </c>
      <c r="AK1" s="1"/>
      <c r="AL1" s="1"/>
      <c r="AM1" s="2"/>
      <c r="AO1" s="2"/>
      <c r="AS1" s="4"/>
      <c r="AV1" s="2"/>
    </row>
    <row r="2" spans="1:47" s="3" customFormat="1" ht="13.5" customHeight="1">
      <c r="A2" s="107" t="s">
        <v>34</v>
      </c>
      <c r="B2" s="46"/>
      <c r="C2" s="30"/>
      <c r="D2" s="30"/>
      <c r="E2" s="30"/>
      <c r="F2" s="30">
        <v>42552</v>
      </c>
      <c r="G2" s="93">
        <v>42555</v>
      </c>
      <c r="H2" s="100">
        <v>42556</v>
      </c>
      <c r="I2" s="100">
        <v>42557</v>
      </c>
      <c r="J2" s="100">
        <v>42558</v>
      </c>
      <c r="K2" s="44">
        <v>42559</v>
      </c>
      <c r="L2" s="93">
        <v>42562</v>
      </c>
      <c r="M2" s="100">
        <v>42563</v>
      </c>
      <c r="N2" s="100">
        <v>42564</v>
      </c>
      <c r="O2" s="98">
        <v>42565</v>
      </c>
      <c r="P2" s="44">
        <v>42566</v>
      </c>
      <c r="Q2" s="46">
        <v>42569</v>
      </c>
      <c r="R2" s="30">
        <v>42570</v>
      </c>
      <c r="S2" s="30">
        <v>42571</v>
      </c>
      <c r="T2" s="30">
        <v>42572</v>
      </c>
      <c r="U2" s="41">
        <v>42573</v>
      </c>
      <c r="V2" s="46">
        <v>42576</v>
      </c>
      <c r="W2" s="30">
        <v>42577</v>
      </c>
      <c r="X2" s="30">
        <v>42578</v>
      </c>
      <c r="Y2" s="30">
        <v>42579</v>
      </c>
      <c r="Z2" s="41">
        <v>42580</v>
      </c>
      <c r="AA2" s="33"/>
      <c r="AB2" s="34"/>
      <c r="AC2" s="34"/>
      <c r="AD2" s="34"/>
      <c r="AE2" s="34"/>
      <c r="AF2" s="34"/>
      <c r="AG2" s="34"/>
      <c r="AH2" s="34"/>
      <c r="AI2" s="73"/>
      <c r="AJ2" s="77"/>
      <c r="AK2" s="2"/>
      <c r="AN2" s="2"/>
      <c r="AO2" s="2"/>
      <c r="AQ2" s="2"/>
      <c r="AS2" s="4"/>
      <c r="AU2" s="2"/>
    </row>
    <row r="3" spans="1:51" s="3" customFormat="1" ht="19.5" customHeight="1">
      <c r="A3" s="108"/>
      <c r="B3" s="52"/>
      <c r="C3" s="53"/>
      <c r="D3" s="53"/>
      <c r="E3" s="53"/>
      <c r="F3" s="54" t="s">
        <v>41</v>
      </c>
      <c r="G3" s="95" t="s">
        <v>41</v>
      </c>
      <c r="H3" s="101" t="s">
        <v>37</v>
      </c>
      <c r="I3" s="101" t="s">
        <v>37</v>
      </c>
      <c r="J3" s="101" t="s">
        <v>37</v>
      </c>
      <c r="K3" s="96" t="s">
        <v>41</v>
      </c>
      <c r="L3" s="95" t="s">
        <v>37</v>
      </c>
      <c r="M3" s="101" t="s">
        <v>37</v>
      </c>
      <c r="N3" s="101" t="s">
        <v>37</v>
      </c>
      <c r="O3" s="99" t="s">
        <v>37</v>
      </c>
      <c r="P3" s="54" t="s">
        <v>41</v>
      </c>
      <c r="Q3" s="52" t="s">
        <v>37</v>
      </c>
      <c r="R3" s="53" t="s">
        <v>37</v>
      </c>
      <c r="S3" s="53" t="s">
        <v>37</v>
      </c>
      <c r="T3" s="53" t="s">
        <v>37</v>
      </c>
      <c r="U3" s="54" t="s">
        <v>41</v>
      </c>
      <c r="V3" s="52" t="s">
        <v>37</v>
      </c>
      <c r="W3" s="53" t="s">
        <v>37</v>
      </c>
      <c r="X3" s="53" t="s">
        <v>40</v>
      </c>
      <c r="Y3" s="53" t="s">
        <v>40</v>
      </c>
      <c r="Z3" s="54" t="s">
        <v>41</v>
      </c>
      <c r="AA3" s="50">
        <f>SUM(COUNTIF(B3:Z3,"I"))</f>
        <v>0</v>
      </c>
      <c r="AB3" s="51">
        <f>COUNTIF(B3:Z3,"E")</f>
        <v>13</v>
      </c>
      <c r="AC3" s="51">
        <f aca="true" t="shared" si="0" ref="AC3:AC25">COUNTIF(B3:Z3,"H")</f>
        <v>0</v>
      </c>
      <c r="AD3" s="51">
        <f>COUNTIF(B3:Z3,"PD")</f>
        <v>2</v>
      </c>
      <c r="AE3" s="51">
        <f>COUNTIF(B3:Z3,"O")</f>
        <v>0</v>
      </c>
      <c r="AF3" s="51">
        <f>COUNTIF(B3:Z3,"N")</f>
        <v>0</v>
      </c>
      <c r="AG3" s="51">
        <f>COUNTIF(B3:Z3,"A")</f>
        <v>0</v>
      </c>
      <c r="AH3" s="58">
        <f>SUM(AC3:AG3)</f>
        <v>2</v>
      </c>
      <c r="AI3" s="70">
        <f>COUNTIF(B3:Z3,"V")</f>
        <v>6</v>
      </c>
      <c r="AJ3" s="78">
        <f aca="true" t="shared" si="1" ref="AJ3:AJ25">SUM(AA3,AB3,AH3,AI3)</f>
        <v>21</v>
      </c>
      <c r="AK3" s="6"/>
      <c r="AL3" s="4"/>
      <c r="AO3" s="4"/>
      <c r="AQ3" s="7"/>
      <c r="AS3" s="4"/>
      <c r="AW3" s="8"/>
      <c r="AY3" s="9"/>
    </row>
    <row r="4" spans="1:51" s="3" customFormat="1" ht="13.5" customHeight="1">
      <c r="A4" s="105" t="s">
        <v>10</v>
      </c>
      <c r="B4" s="46">
        <v>42583</v>
      </c>
      <c r="C4" s="30">
        <v>42584</v>
      </c>
      <c r="D4" s="30">
        <v>42585</v>
      </c>
      <c r="E4" s="30">
        <v>42586</v>
      </c>
      <c r="F4" s="41">
        <v>42587</v>
      </c>
      <c r="G4" s="46">
        <v>42590</v>
      </c>
      <c r="H4" s="97">
        <v>42591</v>
      </c>
      <c r="I4" s="97">
        <v>42592</v>
      </c>
      <c r="J4" s="97">
        <v>42593</v>
      </c>
      <c r="K4" s="41">
        <v>42594</v>
      </c>
      <c r="L4" s="49">
        <v>42597</v>
      </c>
      <c r="M4" s="97">
        <v>42598</v>
      </c>
      <c r="N4" s="97">
        <v>42599</v>
      </c>
      <c r="O4" s="30">
        <v>42600</v>
      </c>
      <c r="P4" s="41">
        <v>42601</v>
      </c>
      <c r="Q4" s="46">
        <v>42604</v>
      </c>
      <c r="R4" s="30">
        <v>42605</v>
      </c>
      <c r="S4" s="30">
        <v>42606</v>
      </c>
      <c r="T4" s="30">
        <v>42607</v>
      </c>
      <c r="U4" s="41">
        <v>42608</v>
      </c>
      <c r="V4" s="46">
        <v>42611</v>
      </c>
      <c r="W4" s="30">
        <v>42612</v>
      </c>
      <c r="X4" s="30">
        <v>42613</v>
      </c>
      <c r="Y4" s="30"/>
      <c r="Z4" s="41"/>
      <c r="AA4" s="55"/>
      <c r="AB4" s="56"/>
      <c r="AC4" s="56"/>
      <c r="AD4" s="56"/>
      <c r="AE4" s="56"/>
      <c r="AF4" s="51">
        <f aca="true" t="shared" si="2" ref="AF4:AF26">COUNTIF(B4:Z4,"N")</f>
        <v>0</v>
      </c>
      <c r="AG4" s="70">
        <f aca="true" t="shared" si="3" ref="AG4:AG26">COUNTIF(B4:Z4,"A")</f>
        <v>0</v>
      </c>
      <c r="AH4" s="56"/>
      <c r="AI4" s="74"/>
      <c r="AJ4" s="77"/>
      <c r="AK4" s="6"/>
      <c r="AL4" s="7"/>
      <c r="AM4" s="10"/>
      <c r="AN4" s="10"/>
      <c r="AO4" s="7"/>
      <c r="AP4" s="10"/>
      <c r="AQ4" s="7"/>
      <c r="AS4" s="7"/>
      <c r="AW4" s="8"/>
      <c r="AY4" s="9"/>
    </row>
    <row r="5" spans="1:51" s="3" customFormat="1" ht="19.5" customHeight="1">
      <c r="A5" s="106"/>
      <c r="B5" s="52" t="s">
        <v>41</v>
      </c>
      <c r="C5" s="53" t="s">
        <v>40</v>
      </c>
      <c r="D5" s="53" t="s">
        <v>38</v>
      </c>
      <c r="E5" s="53" t="s">
        <v>39</v>
      </c>
      <c r="F5" s="54" t="s">
        <v>39</v>
      </c>
      <c r="G5" s="52" t="s">
        <v>39</v>
      </c>
      <c r="H5" s="53" t="s">
        <v>39</v>
      </c>
      <c r="I5" s="53" t="s">
        <v>39</v>
      </c>
      <c r="J5" s="53" t="s">
        <v>39</v>
      </c>
      <c r="K5" s="54" t="s">
        <v>39</v>
      </c>
      <c r="L5" s="52" t="s">
        <v>39</v>
      </c>
      <c r="M5" s="53" t="s">
        <v>39</v>
      </c>
      <c r="N5" s="53" t="s">
        <v>39</v>
      </c>
      <c r="O5" s="53" t="s">
        <v>39</v>
      </c>
      <c r="P5" s="54" t="s">
        <v>39</v>
      </c>
      <c r="Q5" s="52" t="s">
        <v>39</v>
      </c>
      <c r="R5" s="53" t="s">
        <v>39</v>
      </c>
      <c r="S5" s="53" t="s">
        <v>39</v>
      </c>
      <c r="T5" s="53" t="s">
        <v>39</v>
      </c>
      <c r="U5" s="54" t="s">
        <v>39</v>
      </c>
      <c r="V5" s="52" t="s">
        <v>39</v>
      </c>
      <c r="W5" s="53" t="s">
        <v>39</v>
      </c>
      <c r="X5" s="53" t="s">
        <v>39</v>
      </c>
      <c r="Y5" s="53"/>
      <c r="Z5" s="54"/>
      <c r="AA5" s="50">
        <f aca="true" t="shared" si="4" ref="AA5:AA25">SUM(COUNTIF(B5:Z5,"I"))</f>
        <v>20</v>
      </c>
      <c r="AB5" s="51">
        <f aca="true" t="shared" si="5" ref="AB5:AB25">COUNTIF(B5:Z5,"E")</f>
        <v>0</v>
      </c>
      <c r="AC5" s="51">
        <f t="shared" si="0"/>
        <v>0</v>
      </c>
      <c r="AD5" s="51">
        <f>COUNTIF(B5:Z5,"PD")</f>
        <v>1</v>
      </c>
      <c r="AE5" s="51">
        <f>COUNTIF(B5:Z5,"O")</f>
        <v>1</v>
      </c>
      <c r="AF5" s="51">
        <f t="shared" si="2"/>
        <v>0</v>
      </c>
      <c r="AG5" s="70">
        <f t="shared" si="3"/>
        <v>0</v>
      </c>
      <c r="AH5" s="58">
        <f>SUM(AC5:AG5)</f>
        <v>2</v>
      </c>
      <c r="AI5" s="75">
        <f>COUNTIF(B5:Z5,"v")</f>
        <v>1</v>
      </c>
      <c r="AJ5" s="78">
        <f t="shared" si="1"/>
        <v>23</v>
      </c>
      <c r="AK5" s="6"/>
      <c r="AL5" s="7"/>
      <c r="AM5" s="10"/>
      <c r="AN5" s="10"/>
      <c r="AO5" s="7"/>
      <c r="AP5" s="10"/>
      <c r="AQ5" s="7"/>
      <c r="AS5" s="7"/>
      <c r="AW5" s="8"/>
      <c r="AY5" s="9"/>
    </row>
    <row r="6" spans="1:51" s="3" customFormat="1" ht="13.5" customHeight="1">
      <c r="A6" s="105" t="s">
        <v>11</v>
      </c>
      <c r="B6" s="46"/>
      <c r="C6" s="30"/>
      <c r="D6" s="30"/>
      <c r="E6" s="30">
        <v>42614</v>
      </c>
      <c r="F6" s="41">
        <v>42615</v>
      </c>
      <c r="G6" s="46">
        <v>42618</v>
      </c>
      <c r="H6" s="30">
        <v>42619</v>
      </c>
      <c r="I6" s="30">
        <v>42620</v>
      </c>
      <c r="J6" s="30">
        <v>42621</v>
      </c>
      <c r="K6" s="41">
        <v>42622</v>
      </c>
      <c r="L6" s="46">
        <v>42625</v>
      </c>
      <c r="M6" s="30">
        <v>42626</v>
      </c>
      <c r="N6" s="30">
        <v>42627</v>
      </c>
      <c r="O6" s="30">
        <v>42628</v>
      </c>
      <c r="P6" s="41">
        <v>42629</v>
      </c>
      <c r="Q6" s="46">
        <v>42632</v>
      </c>
      <c r="R6" s="30">
        <v>42633</v>
      </c>
      <c r="S6" s="30">
        <v>42634</v>
      </c>
      <c r="T6" s="30">
        <v>42635</v>
      </c>
      <c r="U6" s="41">
        <v>42636</v>
      </c>
      <c r="V6" s="46">
        <v>42639</v>
      </c>
      <c r="W6" s="30">
        <v>42640</v>
      </c>
      <c r="X6" s="30">
        <v>42641</v>
      </c>
      <c r="Y6" s="30">
        <v>42642</v>
      </c>
      <c r="Z6" s="41">
        <v>42643</v>
      </c>
      <c r="AA6" s="55"/>
      <c r="AB6" s="56"/>
      <c r="AC6" s="56"/>
      <c r="AD6" s="56"/>
      <c r="AE6" s="56"/>
      <c r="AF6" s="51">
        <f t="shared" si="2"/>
        <v>0</v>
      </c>
      <c r="AG6" s="70">
        <f t="shared" si="3"/>
        <v>0</v>
      </c>
      <c r="AH6" s="56"/>
      <c r="AI6" s="74"/>
      <c r="AJ6" s="77"/>
      <c r="AK6" s="6"/>
      <c r="AL6" s="7"/>
      <c r="AM6" s="10"/>
      <c r="AO6" s="7"/>
      <c r="AP6" s="10"/>
      <c r="AQ6" s="7"/>
      <c r="AR6" s="11"/>
      <c r="AS6" s="7"/>
      <c r="AW6" s="8"/>
      <c r="AY6" s="12"/>
    </row>
    <row r="7" spans="1:51" s="3" customFormat="1" ht="19.5" customHeight="1">
      <c r="A7" s="106"/>
      <c r="B7" s="52"/>
      <c r="C7" s="53"/>
      <c r="D7" s="53"/>
      <c r="E7" s="53" t="s">
        <v>39</v>
      </c>
      <c r="F7" s="54" t="s">
        <v>39</v>
      </c>
      <c r="G7" s="52" t="s">
        <v>42</v>
      </c>
      <c r="H7" s="53" t="s">
        <v>40</v>
      </c>
      <c r="I7" s="53" t="s">
        <v>39</v>
      </c>
      <c r="J7" s="53" t="s">
        <v>39</v>
      </c>
      <c r="K7" s="54" t="s">
        <v>39</v>
      </c>
      <c r="L7" s="52" t="s">
        <v>39</v>
      </c>
      <c r="M7" s="53" t="s">
        <v>39</v>
      </c>
      <c r="N7" s="53" t="s">
        <v>39</v>
      </c>
      <c r="O7" s="53" t="s">
        <v>39</v>
      </c>
      <c r="P7" s="54" t="s">
        <v>39</v>
      </c>
      <c r="Q7" s="52" t="s">
        <v>39</v>
      </c>
      <c r="R7" s="53" t="s">
        <v>39</v>
      </c>
      <c r="S7" s="53" t="s">
        <v>39</v>
      </c>
      <c r="T7" s="53" t="s">
        <v>39</v>
      </c>
      <c r="U7" s="54" t="s">
        <v>39</v>
      </c>
      <c r="V7" s="52" t="s">
        <v>39</v>
      </c>
      <c r="W7" s="53" t="s">
        <v>39</v>
      </c>
      <c r="X7" s="53" t="s">
        <v>39</v>
      </c>
      <c r="Y7" s="53" t="s">
        <v>39</v>
      </c>
      <c r="Z7" s="54" t="s">
        <v>39</v>
      </c>
      <c r="AA7" s="50">
        <f t="shared" si="4"/>
        <v>20</v>
      </c>
      <c r="AB7" s="51">
        <f t="shared" si="5"/>
        <v>0</v>
      </c>
      <c r="AC7" s="51">
        <f>COUNTIF(B7:Z7,"H")</f>
        <v>0</v>
      </c>
      <c r="AD7" s="51">
        <f>COUNTIF(B7:Z7,"PD")</f>
        <v>1</v>
      </c>
      <c r="AE7" s="51">
        <f>COUNTIF(B7:Z7,"O")</f>
        <v>0</v>
      </c>
      <c r="AF7" s="51">
        <f t="shared" si="2"/>
        <v>0</v>
      </c>
      <c r="AG7" s="70">
        <f t="shared" si="3"/>
        <v>1</v>
      </c>
      <c r="AH7" s="58">
        <f>SUM(AC7:AG7)</f>
        <v>2</v>
      </c>
      <c r="AI7" s="75">
        <f>COUNTIF(B7:Z7,"v")</f>
        <v>0</v>
      </c>
      <c r="AJ7" s="78">
        <f t="shared" si="1"/>
        <v>22</v>
      </c>
      <c r="AK7" s="6"/>
      <c r="AL7" s="7"/>
      <c r="AM7" s="10"/>
      <c r="AN7" s="10"/>
      <c r="AO7" s="7"/>
      <c r="AP7" s="10"/>
      <c r="AQ7" s="7"/>
      <c r="AS7" s="7"/>
      <c r="AW7" s="8"/>
      <c r="AY7" s="9"/>
    </row>
    <row r="8" spans="1:51" s="3" customFormat="1" ht="13.5" customHeight="1">
      <c r="A8" s="65" t="s">
        <v>12</v>
      </c>
      <c r="B8" s="46">
        <v>42646</v>
      </c>
      <c r="C8" s="30">
        <v>42647</v>
      </c>
      <c r="D8" s="30">
        <v>42648</v>
      </c>
      <c r="E8" s="30">
        <v>42649</v>
      </c>
      <c r="F8" s="41">
        <v>42650</v>
      </c>
      <c r="G8" s="46">
        <v>42653</v>
      </c>
      <c r="H8" s="30">
        <v>42654</v>
      </c>
      <c r="I8" s="30">
        <v>42655</v>
      </c>
      <c r="J8" s="31">
        <v>42656</v>
      </c>
      <c r="K8" s="41">
        <v>42657</v>
      </c>
      <c r="L8" s="46">
        <v>42660</v>
      </c>
      <c r="M8" s="30">
        <v>42661</v>
      </c>
      <c r="N8" s="30">
        <v>42662</v>
      </c>
      <c r="O8" s="30">
        <v>42663</v>
      </c>
      <c r="P8" s="41">
        <v>42664</v>
      </c>
      <c r="Q8" s="46">
        <v>42667</v>
      </c>
      <c r="R8" s="30">
        <v>42668</v>
      </c>
      <c r="S8" s="30">
        <v>42669</v>
      </c>
      <c r="T8" s="30">
        <v>42670</v>
      </c>
      <c r="U8" s="41">
        <v>42671</v>
      </c>
      <c r="V8" s="46">
        <v>42674</v>
      </c>
      <c r="W8" s="30"/>
      <c r="X8" s="30"/>
      <c r="Y8" s="30"/>
      <c r="Z8" s="41"/>
      <c r="AA8" s="55"/>
      <c r="AB8" s="56"/>
      <c r="AC8" s="56"/>
      <c r="AD8" s="56"/>
      <c r="AE8" s="56"/>
      <c r="AF8" s="51">
        <f t="shared" si="2"/>
        <v>0</v>
      </c>
      <c r="AG8" s="70">
        <f t="shared" si="3"/>
        <v>0</v>
      </c>
      <c r="AH8" s="56"/>
      <c r="AI8" s="74"/>
      <c r="AJ8" s="77"/>
      <c r="AK8" s="6"/>
      <c r="AL8" s="7"/>
      <c r="AM8" s="10"/>
      <c r="AN8" s="10"/>
      <c r="AO8" s="7"/>
      <c r="AP8" s="10"/>
      <c r="AQ8" s="7"/>
      <c r="AS8" s="7"/>
      <c r="AW8" s="8"/>
      <c r="AY8" s="9"/>
    </row>
    <row r="9" spans="1:51" s="3" customFormat="1" ht="19.5" customHeight="1">
      <c r="A9" s="64"/>
      <c r="B9" s="52" t="s">
        <v>41</v>
      </c>
      <c r="C9" s="53" t="s">
        <v>41</v>
      </c>
      <c r="D9" s="53" t="s">
        <v>41</v>
      </c>
      <c r="E9" s="53" t="s">
        <v>41</v>
      </c>
      <c r="F9" s="54" t="s">
        <v>41</v>
      </c>
      <c r="G9" s="52" t="s">
        <v>40</v>
      </c>
      <c r="H9" s="53" t="s">
        <v>39</v>
      </c>
      <c r="I9" s="53" t="s">
        <v>39</v>
      </c>
      <c r="J9" s="53" t="s">
        <v>39</v>
      </c>
      <c r="K9" s="54" t="s">
        <v>39</v>
      </c>
      <c r="L9" s="52" t="s">
        <v>39</v>
      </c>
      <c r="M9" s="53" t="s">
        <v>39</v>
      </c>
      <c r="N9" s="53" t="s">
        <v>39</v>
      </c>
      <c r="O9" s="53" t="s">
        <v>39</v>
      </c>
      <c r="P9" s="54" t="s">
        <v>39</v>
      </c>
      <c r="Q9" s="52" t="s">
        <v>39</v>
      </c>
      <c r="R9" s="53" t="s">
        <v>39</v>
      </c>
      <c r="S9" s="53" t="s">
        <v>39</v>
      </c>
      <c r="T9" s="53" t="s">
        <v>39</v>
      </c>
      <c r="U9" s="54" t="s">
        <v>39</v>
      </c>
      <c r="V9" s="52" t="s">
        <v>39</v>
      </c>
      <c r="W9" s="53"/>
      <c r="X9" s="53"/>
      <c r="Y9" s="53"/>
      <c r="Z9" s="54"/>
      <c r="AA9" s="50">
        <f t="shared" si="4"/>
        <v>15</v>
      </c>
      <c r="AB9" s="51">
        <f t="shared" si="5"/>
        <v>0</v>
      </c>
      <c r="AC9" s="51">
        <f t="shared" si="0"/>
        <v>0</v>
      </c>
      <c r="AD9" s="51">
        <f>COUNTIF(B9:Z9,"PD")</f>
        <v>1</v>
      </c>
      <c r="AE9" s="51">
        <f>COUNTIF(B9:Z9,"O")</f>
        <v>0</v>
      </c>
      <c r="AF9" s="51">
        <f t="shared" si="2"/>
        <v>0</v>
      </c>
      <c r="AG9" s="70">
        <f t="shared" si="3"/>
        <v>0</v>
      </c>
      <c r="AH9" s="58">
        <f>SUM(AC9:AG9)</f>
        <v>1</v>
      </c>
      <c r="AI9" s="75">
        <f>COUNTIF(B9:Z9,"v")</f>
        <v>5</v>
      </c>
      <c r="AJ9" s="78">
        <f t="shared" si="1"/>
        <v>21</v>
      </c>
      <c r="AK9" s="6"/>
      <c r="AL9" s="7"/>
      <c r="AM9" s="10"/>
      <c r="AN9" s="10"/>
      <c r="AO9" s="7"/>
      <c r="AP9" s="10"/>
      <c r="AQ9" s="7"/>
      <c r="AS9" s="7"/>
      <c r="AW9" s="8"/>
      <c r="AY9" s="9"/>
    </row>
    <row r="10" spans="1:51" s="3" customFormat="1" ht="13.5" customHeight="1">
      <c r="A10" s="105" t="s">
        <v>13</v>
      </c>
      <c r="B10" s="47"/>
      <c r="C10" s="32">
        <v>42675</v>
      </c>
      <c r="D10" s="32">
        <v>42676</v>
      </c>
      <c r="E10" s="32">
        <v>42677</v>
      </c>
      <c r="F10" s="42">
        <v>42678</v>
      </c>
      <c r="G10" s="47">
        <v>42681</v>
      </c>
      <c r="H10" s="32">
        <v>42682</v>
      </c>
      <c r="I10" s="32">
        <v>42683</v>
      </c>
      <c r="J10" s="32">
        <v>42684</v>
      </c>
      <c r="K10" s="42">
        <v>42685</v>
      </c>
      <c r="L10" s="47">
        <v>42688</v>
      </c>
      <c r="M10" s="32">
        <v>42689</v>
      </c>
      <c r="N10" s="32">
        <v>42690</v>
      </c>
      <c r="O10" s="32">
        <v>42691</v>
      </c>
      <c r="P10" s="42">
        <v>42692</v>
      </c>
      <c r="Q10" s="47">
        <v>42695</v>
      </c>
      <c r="R10" s="32">
        <v>42696</v>
      </c>
      <c r="S10" s="31">
        <v>42697</v>
      </c>
      <c r="T10" s="32">
        <v>42698</v>
      </c>
      <c r="U10" s="42">
        <v>42699</v>
      </c>
      <c r="V10" s="47">
        <v>42702</v>
      </c>
      <c r="W10" s="30">
        <v>42703</v>
      </c>
      <c r="X10" s="30">
        <v>42704</v>
      </c>
      <c r="Y10" s="30"/>
      <c r="Z10" s="41"/>
      <c r="AA10" s="55"/>
      <c r="AB10" s="56"/>
      <c r="AC10" s="56"/>
      <c r="AD10" s="56"/>
      <c r="AE10" s="56"/>
      <c r="AF10" s="51">
        <f t="shared" si="2"/>
        <v>0</v>
      </c>
      <c r="AG10" s="70">
        <f t="shared" si="3"/>
        <v>0</v>
      </c>
      <c r="AH10" s="56"/>
      <c r="AI10" s="74"/>
      <c r="AJ10" s="77"/>
      <c r="AK10" s="6"/>
      <c r="AL10" s="7"/>
      <c r="AM10" s="10"/>
      <c r="AN10" s="10"/>
      <c r="AO10" s="7"/>
      <c r="AP10" s="10"/>
      <c r="AQ10" s="7"/>
      <c r="AS10" s="7"/>
      <c r="AW10" s="8"/>
      <c r="AY10" s="9"/>
    </row>
    <row r="11" spans="1:51" s="3" customFormat="1" ht="19.5" customHeight="1">
      <c r="A11" s="106"/>
      <c r="B11" s="52"/>
      <c r="C11" s="53" t="s">
        <v>39</v>
      </c>
      <c r="D11" s="53" t="s">
        <v>39</v>
      </c>
      <c r="E11" s="53" t="s">
        <v>39</v>
      </c>
      <c r="F11" s="54" t="s">
        <v>39</v>
      </c>
      <c r="G11" s="52" t="s">
        <v>42</v>
      </c>
      <c r="H11" s="53" t="s">
        <v>42</v>
      </c>
      <c r="I11" s="53" t="s">
        <v>39</v>
      </c>
      <c r="J11" s="53" t="s">
        <v>39</v>
      </c>
      <c r="K11" s="54" t="s">
        <v>39</v>
      </c>
      <c r="L11" s="52" t="s">
        <v>39</v>
      </c>
      <c r="M11" s="53" t="s">
        <v>39</v>
      </c>
      <c r="N11" s="53" t="s">
        <v>39</v>
      </c>
      <c r="O11" s="53" t="s">
        <v>39</v>
      </c>
      <c r="P11" s="54" t="s">
        <v>39</v>
      </c>
      <c r="Q11" s="52" t="s">
        <v>39</v>
      </c>
      <c r="R11" s="53" t="s">
        <v>39</v>
      </c>
      <c r="S11" s="53" t="s">
        <v>41</v>
      </c>
      <c r="T11" s="53" t="s">
        <v>41</v>
      </c>
      <c r="U11" s="54" t="s">
        <v>41</v>
      </c>
      <c r="V11" s="52" t="s">
        <v>39</v>
      </c>
      <c r="W11" s="53" t="s">
        <v>39</v>
      </c>
      <c r="X11" s="53" t="s">
        <v>39</v>
      </c>
      <c r="Y11" s="53"/>
      <c r="Z11" s="54"/>
      <c r="AA11" s="50">
        <f t="shared" si="4"/>
        <v>17</v>
      </c>
      <c r="AB11" s="51">
        <f t="shared" si="5"/>
        <v>0</v>
      </c>
      <c r="AC11" s="51">
        <f t="shared" si="0"/>
        <v>0</v>
      </c>
      <c r="AD11" s="51">
        <f>COUNTIF(B11:Z11,"PD")</f>
        <v>0</v>
      </c>
      <c r="AE11" s="51">
        <f>COUNTIF(B11:Z11,"O")</f>
        <v>0</v>
      </c>
      <c r="AF11" s="51">
        <f t="shared" si="2"/>
        <v>0</v>
      </c>
      <c r="AG11" s="70">
        <f t="shared" si="3"/>
        <v>2</v>
      </c>
      <c r="AH11" s="58">
        <f>SUM(AC11:AG11)</f>
        <v>2</v>
      </c>
      <c r="AI11" s="75">
        <f>COUNTIF(B11:Z11,"v")</f>
        <v>3</v>
      </c>
      <c r="AJ11" s="78">
        <f t="shared" si="1"/>
        <v>22</v>
      </c>
      <c r="AK11" s="6"/>
      <c r="AL11" s="7"/>
      <c r="AM11" s="10"/>
      <c r="AN11" s="10"/>
      <c r="AO11" s="7"/>
      <c r="AP11" s="10"/>
      <c r="AQ11" s="7"/>
      <c r="AS11" s="7"/>
      <c r="AW11" s="8"/>
      <c r="AY11" s="9"/>
    </row>
    <row r="12" spans="1:51" s="3" customFormat="1" ht="13.5" customHeight="1">
      <c r="A12" s="105" t="s">
        <v>14</v>
      </c>
      <c r="B12" s="46"/>
      <c r="C12" s="32"/>
      <c r="D12" s="32"/>
      <c r="E12" s="32">
        <v>42705</v>
      </c>
      <c r="F12" s="42">
        <v>42706</v>
      </c>
      <c r="G12" s="47">
        <v>42709</v>
      </c>
      <c r="H12" s="32">
        <v>42710</v>
      </c>
      <c r="I12" s="32">
        <v>42711</v>
      </c>
      <c r="J12" s="32">
        <v>42712</v>
      </c>
      <c r="K12" s="42">
        <v>42713</v>
      </c>
      <c r="L12" s="47">
        <v>42716</v>
      </c>
      <c r="M12" s="32">
        <v>42717</v>
      </c>
      <c r="N12" s="32">
        <v>42718</v>
      </c>
      <c r="O12" s="32">
        <v>42719</v>
      </c>
      <c r="P12" s="42">
        <v>42720</v>
      </c>
      <c r="Q12" s="47">
        <v>42723</v>
      </c>
      <c r="R12" s="32">
        <v>42724</v>
      </c>
      <c r="S12" s="32">
        <v>42725</v>
      </c>
      <c r="T12" s="32">
        <v>42726</v>
      </c>
      <c r="U12" s="42">
        <v>42727</v>
      </c>
      <c r="V12" s="47">
        <v>42730</v>
      </c>
      <c r="W12" s="32">
        <v>42731</v>
      </c>
      <c r="X12" s="32">
        <v>42732</v>
      </c>
      <c r="Y12" s="32">
        <v>42733</v>
      </c>
      <c r="Z12" s="41">
        <v>42734</v>
      </c>
      <c r="AA12" s="55"/>
      <c r="AB12" s="56"/>
      <c r="AC12" s="56"/>
      <c r="AD12" s="56"/>
      <c r="AE12" s="56"/>
      <c r="AF12" s="51">
        <f t="shared" si="2"/>
        <v>0</v>
      </c>
      <c r="AG12" s="70">
        <f t="shared" si="3"/>
        <v>0</v>
      </c>
      <c r="AH12" s="56"/>
      <c r="AI12" s="74"/>
      <c r="AJ12" s="77"/>
      <c r="AK12" s="6"/>
      <c r="AL12" s="7"/>
      <c r="AM12" s="10"/>
      <c r="AN12" s="10"/>
      <c r="AO12" s="7"/>
      <c r="AP12" s="10"/>
      <c r="AQ12" s="7"/>
      <c r="AS12" s="7"/>
      <c r="AW12" s="8"/>
      <c r="AY12" s="9"/>
    </row>
    <row r="13" spans="1:51" s="3" customFormat="1" ht="19.5" customHeight="1">
      <c r="A13" s="106"/>
      <c r="B13" s="52"/>
      <c r="C13" s="53"/>
      <c r="D13" s="53"/>
      <c r="E13" s="53" t="s">
        <v>39</v>
      </c>
      <c r="F13" s="54" t="s">
        <v>39</v>
      </c>
      <c r="G13" s="52" t="s">
        <v>39</v>
      </c>
      <c r="H13" s="53" t="s">
        <v>39</v>
      </c>
      <c r="I13" s="53" t="s">
        <v>39</v>
      </c>
      <c r="J13" s="53" t="s">
        <v>39</v>
      </c>
      <c r="K13" s="54" t="s">
        <v>39</v>
      </c>
      <c r="L13" s="52" t="s">
        <v>39</v>
      </c>
      <c r="M13" s="53" t="s">
        <v>39</v>
      </c>
      <c r="N13" s="53" t="s">
        <v>39</v>
      </c>
      <c r="O13" s="53" t="s">
        <v>39</v>
      </c>
      <c r="P13" s="54" t="s">
        <v>39</v>
      </c>
      <c r="Q13" s="52" t="s">
        <v>41</v>
      </c>
      <c r="R13" s="53" t="s">
        <v>41</v>
      </c>
      <c r="S13" s="53" t="s">
        <v>41</v>
      </c>
      <c r="T13" s="53" t="s">
        <v>41</v>
      </c>
      <c r="U13" s="54" t="s">
        <v>41</v>
      </c>
      <c r="V13" s="52" t="s">
        <v>41</v>
      </c>
      <c r="W13" s="53" t="s">
        <v>41</v>
      </c>
      <c r="X13" s="53" t="s">
        <v>41</v>
      </c>
      <c r="Y13" s="53" t="s">
        <v>41</v>
      </c>
      <c r="Z13" s="54" t="s">
        <v>41</v>
      </c>
      <c r="AA13" s="50">
        <f t="shared" si="4"/>
        <v>12</v>
      </c>
      <c r="AB13" s="51">
        <f t="shared" si="5"/>
        <v>0</v>
      </c>
      <c r="AC13" s="51">
        <f t="shared" si="0"/>
        <v>0</v>
      </c>
      <c r="AD13" s="51">
        <f>COUNTIF(B13:Z13,"PD")</f>
        <v>0</v>
      </c>
      <c r="AE13" s="51">
        <f>COUNTIF(B13:Z13,"O")</f>
        <v>0</v>
      </c>
      <c r="AF13" s="51">
        <f t="shared" si="2"/>
        <v>0</v>
      </c>
      <c r="AG13" s="70">
        <f t="shared" si="3"/>
        <v>0</v>
      </c>
      <c r="AH13" s="51">
        <f>SUM(AC13:AG13)</f>
        <v>0</v>
      </c>
      <c r="AI13" s="75">
        <f>COUNTIF(B13:Z13,"v")</f>
        <v>10</v>
      </c>
      <c r="AJ13" s="78">
        <f t="shared" si="1"/>
        <v>22</v>
      </c>
      <c r="AK13" s="2"/>
      <c r="AW13" s="8"/>
      <c r="AY13" s="9"/>
    </row>
    <row r="14" spans="1:44" s="3" customFormat="1" ht="13.5" customHeight="1">
      <c r="A14" s="107" t="s">
        <v>35</v>
      </c>
      <c r="B14" s="46">
        <v>42371</v>
      </c>
      <c r="C14" s="30">
        <v>42372</v>
      </c>
      <c r="D14" s="30">
        <v>42373</v>
      </c>
      <c r="E14" s="30">
        <v>42374</v>
      </c>
      <c r="F14" s="42">
        <v>42375</v>
      </c>
      <c r="G14" s="47">
        <v>42378</v>
      </c>
      <c r="H14" s="32">
        <v>42379</v>
      </c>
      <c r="I14" s="32">
        <v>42380</v>
      </c>
      <c r="J14" s="32">
        <v>42381</v>
      </c>
      <c r="K14" s="42">
        <v>42382</v>
      </c>
      <c r="L14" s="47">
        <v>42385</v>
      </c>
      <c r="M14" s="32">
        <v>42386</v>
      </c>
      <c r="N14" s="32">
        <v>42387</v>
      </c>
      <c r="O14" s="32">
        <v>42388</v>
      </c>
      <c r="P14" s="42">
        <v>42389</v>
      </c>
      <c r="Q14" s="47">
        <v>42392</v>
      </c>
      <c r="R14" s="32">
        <v>42393</v>
      </c>
      <c r="S14" s="32">
        <v>42394</v>
      </c>
      <c r="T14" s="32">
        <v>42395</v>
      </c>
      <c r="U14" s="42">
        <v>42396</v>
      </c>
      <c r="V14" s="47">
        <v>42399</v>
      </c>
      <c r="W14" s="32">
        <v>42400</v>
      </c>
      <c r="X14" s="32"/>
      <c r="Y14" s="32"/>
      <c r="Z14" s="42"/>
      <c r="AA14" s="55"/>
      <c r="AB14" s="56"/>
      <c r="AC14" s="56"/>
      <c r="AD14" s="56"/>
      <c r="AE14" s="56"/>
      <c r="AF14" s="51">
        <f t="shared" si="2"/>
        <v>0</v>
      </c>
      <c r="AG14" s="70">
        <f t="shared" si="3"/>
        <v>0</v>
      </c>
      <c r="AH14" s="56"/>
      <c r="AI14" s="74"/>
      <c r="AJ14" s="77"/>
      <c r="AK14" s="2"/>
      <c r="AM14" s="2"/>
      <c r="AR14" s="2"/>
    </row>
    <row r="15" spans="1:44" s="3" customFormat="1" ht="19.5" customHeight="1">
      <c r="A15" s="108"/>
      <c r="B15" s="52" t="s">
        <v>40</v>
      </c>
      <c r="C15" s="53" t="s">
        <v>39</v>
      </c>
      <c r="D15" s="53" t="s">
        <v>39</v>
      </c>
      <c r="E15" s="53" t="s">
        <v>39</v>
      </c>
      <c r="F15" s="54" t="s">
        <v>39</v>
      </c>
      <c r="G15" s="52" t="s">
        <v>39</v>
      </c>
      <c r="H15" s="53" t="s">
        <v>39</v>
      </c>
      <c r="I15" s="53" t="s">
        <v>39</v>
      </c>
      <c r="J15" s="53" t="s">
        <v>39</v>
      </c>
      <c r="K15" s="54" t="s">
        <v>39</v>
      </c>
      <c r="L15" s="52" t="s">
        <v>41</v>
      </c>
      <c r="M15" s="53" t="s">
        <v>39</v>
      </c>
      <c r="N15" s="53" t="s">
        <v>39</v>
      </c>
      <c r="O15" s="53" t="s">
        <v>39</v>
      </c>
      <c r="P15" s="54" t="s">
        <v>39</v>
      </c>
      <c r="Q15" s="52" t="s">
        <v>39</v>
      </c>
      <c r="R15" s="53" t="s">
        <v>39</v>
      </c>
      <c r="S15" s="53" t="s">
        <v>39</v>
      </c>
      <c r="T15" s="53" t="s">
        <v>39</v>
      </c>
      <c r="U15" s="54" t="s">
        <v>39</v>
      </c>
      <c r="V15" s="52" t="s">
        <v>39</v>
      </c>
      <c r="W15" s="53" t="s">
        <v>39</v>
      </c>
      <c r="X15" s="53"/>
      <c r="Y15" s="53"/>
      <c r="Z15" s="54"/>
      <c r="AA15" s="50">
        <f t="shared" si="4"/>
        <v>20</v>
      </c>
      <c r="AB15" s="51">
        <f t="shared" si="5"/>
        <v>0</v>
      </c>
      <c r="AC15" s="51">
        <f t="shared" si="0"/>
        <v>0</v>
      </c>
      <c r="AD15" s="51">
        <f>COUNTIF(B15:Z15,"PD")</f>
        <v>1</v>
      </c>
      <c r="AE15" s="51">
        <f>COUNTIF(B15:Z15,"O")</f>
        <v>0</v>
      </c>
      <c r="AF15" s="51">
        <f t="shared" si="2"/>
        <v>0</v>
      </c>
      <c r="AG15" s="70">
        <f t="shared" si="3"/>
        <v>0</v>
      </c>
      <c r="AH15" s="51">
        <f>SUM(AC15:AG15)</f>
        <v>1</v>
      </c>
      <c r="AI15" s="75">
        <f>COUNTIF(B15:Z15,"v")</f>
        <v>1</v>
      </c>
      <c r="AJ15" s="78">
        <f t="shared" si="1"/>
        <v>22</v>
      </c>
      <c r="AK15" s="2"/>
      <c r="AM15" s="2"/>
      <c r="AR15" s="2"/>
    </row>
    <row r="16" spans="1:44" s="3" customFormat="1" ht="13.5" customHeight="1">
      <c r="A16" s="105" t="s">
        <v>15</v>
      </c>
      <c r="B16" s="47"/>
      <c r="C16" s="32"/>
      <c r="D16" s="32">
        <v>42401</v>
      </c>
      <c r="E16" s="32">
        <v>42402</v>
      </c>
      <c r="F16" s="42">
        <v>42403</v>
      </c>
      <c r="G16" s="47">
        <v>42406</v>
      </c>
      <c r="H16" s="32">
        <v>42407</v>
      </c>
      <c r="I16" s="32">
        <v>42408</v>
      </c>
      <c r="J16" s="32">
        <v>42409</v>
      </c>
      <c r="K16" s="48">
        <v>42410</v>
      </c>
      <c r="L16" s="46">
        <v>42413</v>
      </c>
      <c r="M16" s="32">
        <v>42414</v>
      </c>
      <c r="N16" s="32">
        <v>42415</v>
      </c>
      <c r="O16" s="32">
        <v>42416</v>
      </c>
      <c r="P16" s="42">
        <v>42417</v>
      </c>
      <c r="Q16" s="47">
        <v>42420</v>
      </c>
      <c r="R16" s="32">
        <v>42421</v>
      </c>
      <c r="S16" s="32">
        <v>42422</v>
      </c>
      <c r="T16" s="32">
        <v>42423</v>
      </c>
      <c r="U16" s="42">
        <v>42424</v>
      </c>
      <c r="V16" s="102" t="s">
        <v>36</v>
      </c>
      <c r="W16" s="30">
        <v>42428</v>
      </c>
      <c r="X16" s="30"/>
      <c r="Y16" s="30"/>
      <c r="Z16" s="41"/>
      <c r="AA16" s="55"/>
      <c r="AB16" s="56"/>
      <c r="AC16" s="56"/>
      <c r="AD16" s="56"/>
      <c r="AE16" s="56"/>
      <c r="AF16" s="51">
        <f t="shared" si="2"/>
        <v>0</v>
      </c>
      <c r="AG16" s="70">
        <f t="shared" si="3"/>
        <v>0</v>
      </c>
      <c r="AH16" s="56"/>
      <c r="AI16" s="74"/>
      <c r="AJ16" s="77"/>
      <c r="AK16" s="2"/>
      <c r="AP16" s="2"/>
      <c r="AR16" s="2"/>
    </row>
    <row r="17" spans="1:37" s="5" customFormat="1" ht="19.5" customHeight="1">
      <c r="A17" s="106"/>
      <c r="B17" s="52"/>
      <c r="C17" s="53"/>
      <c r="D17" s="53" t="s">
        <v>39</v>
      </c>
      <c r="E17" s="53" t="s">
        <v>39</v>
      </c>
      <c r="F17" s="54" t="s">
        <v>39</v>
      </c>
      <c r="G17" s="52" t="s">
        <v>39</v>
      </c>
      <c r="H17" s="53" t="s">
        <v>39</v>
      </c>
      <c r="I17" s="53" t="s">
        <v>39</v>
      </c>
      <c r="J17" s="53" t="s">
        <v>39</v>
      </c>
      <c r="K17" s="54" t="s">
        <v>39</v>
      </c>
      <c r="L17" s="52" t="s">
        <v>39</v>
      </c>
      <c r="M17" s="53" t="s">
        <v>39</v>
      </c>
      <c r="N17" s="53" t="s">
        <v>39</v>
      </c>
      <c r="O17" s="53" t="s">
        <v>39</v>
      </c>
      <c r="P17" s="54" t="s">
        <v>39</v>
      </c>
      <c r="Q17" s="52" t="s">
        <v>41</v>
      </c>
      <c r="R17" s="53" t="s">
        <v>39</v>
      </c>
      <c r="S17" s="53" t="s">
        <v>39</v>
      </c>
      <c r="T17" s="53" t="s">
        <v>39</v>
      </c>
      <c r="U17" s="54" t="s">
        <v>39</v>
      </c>
      <c r="V17" s="52" t="s">
        <v>39</v>
      </c>
      <c r="W17" s="53" t="s">
        <v>39</v>
      </c>
      <c r="X17" s="53"/>
      <c r="Y17" s="53"/>
      <c r="Z17" s="54"/>
      <c r="AA17" s="50">
        <f t="shared" si="4"/>
        <v>19</v>
      </c>
      <c r="AB17" s="51">
        <f t="shared" si="5"/>
        <v>0</v>
      </c>
      <c r="AC17" s="51">
        <f t="shared" si="0"/>
        <v>0</v>
      </c>
      <c r="AD17" s="51">
        <f>COUNTIF(B17:Z17,"PD")</f>
        <v>0</v>
      </c>
      <c r="AE17" s="51">
        <f>COUNTIF(B17:Z17,"O")</f>
        <v>0</v>
      </c>
      <c r="AF17" s="51">
        <f t="shared" si="2"/>
        <v>0</v>
      </c>
      <c r="AG17" s="70">
        <f t="shared" si="3"/>
        <v>0</v>
      </c>
      <c r="AH17" s="51">
        <f>SUM(AC17:AG17)</f>
        <v>0</v>
      </c>
      <c r="AI17" s="75">
        <f>COUNTIF(B17:Z17,"v")</f>
        <v>1</v>
      </c>
      <c r="AJ17" s="78">
        <f t="shared" si="1"/>
        <v>20</v>
      </c>
      <c r="AK17" s="13"/>
    </row>
    <row r="18" spans="1:37" s="15" customFormat="1" ht="13.5" customHeight="1">
      <c r="A18" s="105" t="s">
        <v>26</v>
      </c>
      <c r="B18" s="47"/>
      <c r="C18" s="32"/>
      <c r="D18" s="32">
        <v>42430</v>
      </c>
      <c r="E18" s="32">
        <v>42431</v>
      </c>
      <c r="F18" s="42">
        <v>42432</v>
      </c>
      <c r="G18" s="47">
        <v>42435</v>
      </c>
      <c r="H18" s="32">
        <v>42436</v>
      </c>
      <c r="I18" s="32">
        <v>42437</v>
      </c>
      <c r="J18" s="32">
        <v>42438</v>
      </c>
      <c r="K18" s="42">
        <v>42439</v>
      </c>
      <c r="L18" s="47">
        <v>42442</v>
      </c>
      <c r="M18" s="32">
        <v>42443</v>
      </c>
      <c r="N18" s="32">
        <v>42444</v>
      </c>
      <c r="O18" s="32">
        <v>42445</v>
      </c>
      <c r="P18" s="42">
        <v>42446</v>
      </c>
      <c r="Q18" s="47">
        <v>42449</v>
      </c>
      <c r="R18" s="32">
        <v>42450</v>
      </c>
      <c r="S18" s="32">
        <v>42451</v>
      </c>
      <c r="T18" s="32">
        <v>42452</v>
      </c>
      <c r="U18" s="42">
        <v>42453</v>
      </c>
      <c r="V18" s="47">
        <v>42456</v>
      </c>
      <c r="W18" s="32">
        <v>42457</v>
      </c>
      <c r="X18" s="32">
        <v>42458</v>
      </c>
      <c r="Y18" s="30">
        <v>42459</v>
      </c>
      <c r="Z18" s="41">
        <v>42460</v>
      </c>
      <c r="AA18" s="55"/>
      <c r="AB18" s="56"/>
      <c r="AC18" s="56"/>
      <c r="AD18" s="56"/>
      <c r="AE18" s="56"/>
      <c r="AF18" s="51">
        <f t="shared" si="2"/>
        <v>0</v>
      </c>
      <c r="AG18" s="70">
        <f t="shared" si="3"/>
        <v>0</v>
      </c>
      <c r="AH18" s="56"/>
      <c r="AI18" s="74"/>
      <c r="AJ18" s="77"/>
      <c r="AK18" s="14"/>
    </row>
    <row r="19" spans="1:37" s="17" customFormat="1" ht="19.5" customHeight="1">
      <c r="A19" s="106"/>
      <c r="B19" s="52"/>
      <c r="C19" s="53"/>
      <c r="D19" s="53" t="s">
        <v>39</v>
      </c>
      <c r="E19" s="53" t="s">
        <v>39</v>
      </c>
      <c r="F19" s="54" t="s">
        <v>39</v>
      </c>
      <c r="G19" s="52" t="s">
        <v>39</v>
      </c>
      <c r="H19" s="53" t="s">
        <v>39</v>
      </c>
      <c r="I19" s="53" t="s">
        <v>39</v>
      </c>
      <c r="J19" s="53" t="s">
        <v>39</v>
      </c>
      <c r="K19" s="54" t="s">
        <v>39</v>
      </c>
      <c r="L19" s="52" t="s">
        <v>39</v>
      </c>
      <c r="M19" s="53" t="s">
        <v>39</v>
      </c>
      <c r="N19" s="53" t="s">
        <v>39</v>
      </c>
      <c r="O19" s="53" t="s">
        <v>39</v>
      </c>
      <c r="P19" s="54" t="s">
        <v>39</v>
      </c>
      <c r="Q19" s="52" t="s">
        <v>39</v>
      </c>
      <c r="R19" s="53" t="s">
        <v>39</v>
      </c>
      <c r="S19" s="53" t="s">
        <v>39</v>
      </c>
      <c r="T19" s="53" t="s">
        <v>39</v>
      </c>
      <c r="U19" s="54" t="s">
        <v>40</v>
      </c>
      <c r="V19" s="52" t="s">
        <v>39</v>
      </c>
      <c r="W19" s="53" t="s">
        <v>39</v>
      </c>
      <c r="X19" s="53" t="s">
        <v>39</v>
      </c>
      <c r="Y19" s="53" t="s">
        <v>39</v>
      </c>
      <c r="Z19" s="54" t="s">
        <v>39</v>
      </c>
      <c r="AA19" s="50">
        <f t="shared" si="4"/>
        <v>22</v>
      </c>
      <c r="AB19" s="51">
        <f t="shared" si="5"/>
        <v>0</v>
      </c>
      <c r="AC19" s="51">
        <f t="shared" si="0"/>
        <v>0</v>
      </c>
      <c r="AD19" s="51">
        <f>COUNTIF(B19:Z19,"PD")</f>
        <v>1</v>
      </c>
      <c r="AE19" s="51">
        <f>COUNTIF(B19:Z19,"O")</f>
        <v>0</v>
      </c>
      <c r="AF19" s="51">
        <f t="shared" si="2"/>
        <v>0</v>
      </c>
      <c r="AG19" s="70">
        <f t="shared" si="3"/>
        <v>0</v>
      </c>
      <c r="AH19" s="51">
        <f>SUM(AC19:AG19)</f>
        <v>1</v>
      </c>
      <c r="AI19" s="75">
        <f>COUNTIF(B19:Z19,"v")</f>
        <v>0</v>
      </c>
      <c r="AJ19" s="78">
        <f t="shared" si="1"/>
        <v>23</v>
      </c>
      <c r="AK19" s="16"/>
    </row>
    <row r="20" spans="1:37" ht="13.5" customHeight="1">
      <c r="A20" s="105" t="s">
        <v>1</v>
      </c>
      <c r="B20" s="46">
        <v>42463</v>
      </c>
      <c r="C20" s="30">
        <v>42464</v>
      </c>
      <c r="D20" s="30">
        <v>42465</v>
      </c>
      <c r="E20" s="32">
        <v>42466</v>
      </c>
      <c r="F20" s="42">
        <v>42467</v>
      </c>
      <c r="G20" s="47">
        <v>42470</v>
      </c>
      <c r="H20" s="32">
        <v>42471</v>
      </c>
      <c r="I20" s="32">
        <v>42472</v>
      </c>
      <c r="J20" s="32">
        <v>42473</v>
      </c>
      <c r="K20" s="48">
        <v>42474</v>
      </c>
      <c r="L20" s="47">
        <v>42477</v>
      </c>
      <c r="M20" s="32">
        <v>42478</v>
      </c>
      <c r="N20" s="32">
        <v>42479</v>
      </c>
      <c r="O20" s="32">
        <v>42480</v>
      </c>
      <c r="P20" s="42">
        <v>42481</v>
      </c>
      <c r="Q20" s="47">
        <v>42484</v>
      </c>
      <c r="R20" s="32">
        <v>42485</v>
      </c>
      <c r="S20" s="32">
        <v>42486</v>
      </c>
      <c r="T20" s="32">
        <v>42487</v>
      </c>
      <c r="U20" s="42">
        <v>42488</v>
      </c>
      <c r="V20" s="47"/>
      <c r="W20" s="32"/>
      <c r="X20" s="32"/>
      <c r="Y20" s="32"/>
      <c r="Z20" s="42"/>
      <c r="AA20" s="57"/>
      <c r="AB20" s="58"/>
      <c r="AC20" s="58"/>
      <c r="AD20" s="58"/>
      <c r="AE20" s="58"/>
      <c r="AF20" s="51">
        <f t="shared" si="2"/>
        <v>0</v>
      </c>
      <c r="AG20" s="70">
        <f t="shared" si="3"/>
        <v>0</v>
      </c>
      <c r="AH20" s="56"/>
      <c r="AI20" s="71"/>
      <c r="AJ20" s="77"/>
      <c r="AK20" s="18"/>
    </row>
    <row r="21" spans="1:40" s="21" customFormat="1" ht="19.5" customHeight="1">
      <c r="A21" s="106"/>
      <c r="B21" s="52" t="s">
        <v>41</v>
      </c>
      <c r="C21" s="53" t="s">
        <v>41</v>
      </c>
      <c r="D21" s="53" t="s">
        <v>41</v>
      </c>
      <c r="E21" s="53" t="s">
        <v>41</v>
      </c>
      <c r="F21" s="54" t="s">
        <v>41</v>
      </c>
      <c r="G21" s="52" t="s">
        <v>39</v>
      </c>
      <c r="H21" s="53" t="s">
        <v>39</v>
      </c>
      <c r="I21" s="53" t="s">
        <v>39</v>
      </c>
      <c r="J21" s="53" t="s">
        <v>39</v>
      </c>
      <c r="K21" s="54" t="s">
        <v>39</v>
      </c>
      <c r="L21" s="52" t="s">
        <v>39</v>
      </c>
      <c r="M21" s="53" t="s">
        <v>39</v>
      </c>
      <c r="N21" s="53" t="s">
        <v>39</v>
      </c>
      <c r="O21" s="53" t="s">
        <v>39</v>
      </c>
      <c r="P21" s="54" t="s">
        <v>39</v>
      </c>
      <c r="Q21" s="52" t="s">
        <v>39</v>
      </c>
      <c r="R21" s="53" t="s">
        <v>39</v>
      </c>
      <c r="S21" s="53" t="s">
        <v>39</v>
      </c>
      <c r="T21" s="53" t="s">
        <v>39</v>
      </c>
      <c r="U21" s="54" t="s">
        <v>39</v>
      </c>
      <c r="V21" s="52"/>
      <c r="W21" s="53"/>
      <c r="X21" s="53"/>
      <c r="Y21" s="53"/>
      <c r="Z21" s="54"/>
      <c r="AA21" s="50">
        <f t="shared" si="4"/>
        <v>15</v>
      </c>
      <c r="AB21" s="51">
        <f t="shared" si="5"/>
        <v>0</v>
      </c>
      <c r="AC21" s="51">
        <f t="shared" si="0"/>
        <v>0</v>
      </c>
      <c r="AD21" s="51">
        <f>COUNTIF(B21:Z21,"PD")</f>
        <v>0</v>
      </c>
      <c r="AE21" s="51">
        <f>COUNTIF(B21:Z21,"O")</f>
        <v>0</v>
      </c>
      <c r="AF21" s="51">
        <f t="shared" si="2"/>
        <v>0</v>
      </c>
      <c r="AG21" s="70">
        <f t="shared" si="3"/>
        <v>0</v>
      </c>
      <c r="AH21" s="51">
        <f>SUM(AC21:AG21)</f>
        <v>0</v>
      </c>
      <c r="AI21" s="75">
        <f>COUNTIF(B21:Z21,"v")</f>
        <v>5</v>
      </c>
      <c r="AJ21" s="78">
        <f t="shared" si="1"/>
        <v>20</v>
      </c>
      <c r="AK21" s="20"/>
      <c r="AN21" s="22"/>
    </row>
    <row r="22" spans="1:40" s="21" customFormat="1" ht="13.5" customHeight="1">
      <c r="A22" s="105" t="s">
        <v>2</v>
      </c>
      <c r="B22" s="47">
        <v>42491</v>
      </c>
      <c r="C22" s="32">
        <v>42492</v>
      </c>
      <c r="D22" s="32">
        <v>42493</v>
      </c>
      <c r="E22" s="32">
        <v>42494</v>
      </c>
      <c r="F22" s="42">
        <v>42495</v>
      </c>
      <c r="G22" s="47">
        <v>42498</v>
      </c>
      <c r="H22" s="32">
        <v>42499</v>
      </c>
      <c r="I22" s="32">
        <v>42500</v>
      </c>
      <c r="J22" s="32">
        <v>42501</v>
      </c>
      <c r="K22" s="42">
        <v>42502</v>
      </c>
      <c r="L22" s="47">
        <v>42505</v>
      </c>
      <c r="M22" s="32">
        <v>42506</v>
      </c>
      <c r="N22" s="32">
        <v>42507</v>
      </c>
      <c r="O22" s="32">
        <v>42508</v>
      </c>
      <c r="P22" s="42">
        <v>42509</v>
      </c>
      <c r="Q22" s="47">
        <v>42512</v>
      </c>
      <c r="R22" s="32">
        <v>42513</v>
      </c>
      <c r="S22" s="32">
        <v>42514</v>
      </c>
      <c r="T22" s="32">
        <v>42515</v>
      </c>
      <c r="U22" s="42">
        <v>42516</v>
      </c>
      <c r="V22" s="49">
        <v>42519</v>
      </c>
      <c r="W22" s="30">
        <v>42520</v>
      </c>
      <c r="X22" s="30">
        <v>42521</v>
      </c>
      <c r="Y22" s="30"/>
      <c r="Z22" s="41"/>
      <c r="AA22" s="55"/>
      <c r="AB22" s="56"/>
      <c r="AC22" s="56"/>
      <c r="AD22" s="56"/>
      <c r="AE22" s="56"/>
      <c r="AF22" s="51">
        <f t="shared" si="2"/>
        <v>0</v>
      </c>
      <c r="AG22" s="70">
        <f t="shared" si="3"/>
        <v>0</v>
      </c>
      <c r="AH22" s="56"/>
      <c r="AI22" s="74"/>
      <c r="AJ22" s="77"/>
      <c r="AK22" s="20"/>
      <c r="AN22" s="22"/>
    </row>
    <row r="23" spans="1:40" s="21" customFormat="1" ht="19.5" customHeight="1">
      <c r="A23" s="106"/>
      <c r="B23" s="52" t="s">
        <v>39</v>
      </c>
      <c r="C23" s="53" t="s">
        <v>39</v>
      </c>
      <c r="D23" s="53" t="s">
        <v>39</v>
      </c>
      <c r="E23" s="53" t="s">
        <v>39</v>
      </c>
      <c r="F23" s="54" t="s">
        <v>39</v>
      </c>
      <c r="G23" s="52" t="s">
        <v>39</v>
      </c>
      <c r="H23" s="53" t="s">
        <v>39</v>
      </c>
      <c r="I23" s="53" t="s">
        <v>39</v>
      </c>
      <c r="J23" s="53" t="s">
        <v>39</v>
      </c>
      <c r="K23" s="54" t="s">
        <v>39</v>
      </c>
      <c r="L23" s="52" t="s">
        <v>39</v>
      </c>
      <c r="M23" s="53" t="s">
        <v>42</v>
      </c>
      <c r="N23" s="53" t="s">
        <v>39</v>
      </c>
      <c r="O23" s="53" t="s">
        <v>39</v>
      </c>
      <c r="P23" s="54" t="s">
        <v>39</v>
      </c>
      <c r="Q23" s="52" t="s">
        <v>43</v>
      </c>
      <c r="R23" s="53" t="s">
        <v>41</v>
      </c>
      <c r="S23" s="53" t="s">
        <v>41</v>
      </c>
      <c r="T23" s="53" t="s">
        <v>41</v>
      </c>
      <c r="U23" s="54" t="s">
        <v>41</v>
      </c>
      <c r="V23" s="52" t="s">
        <v>41</v>
      </c>
      <c r="W23" s="53" t="s">
        <v>41</v>
      </c>
      <c r="X23" s="53" t="s">
        <v>41</v>
      </c>
      <c r="Y23" s="53"/>
      <c r="Z23" s="54"/>
      <c r="AA23" s="50">
        <f t="shared" si="4"/>
        <v>14</v>
      </c>
      <c r="AB23" s="51">
        <f t="shared" si="5"/>
        <v>0</v>
      </c>
      <c r="AC23" s="51">
        <f t="shared" si="0"/>
        <v>0</v>
      </c>
      <c r="AD23" s="51">
        <f>COUNTIF(B23:Z23,"PD")</f>
        <v>0</v>
      </c>
      <c r="AE23" s="51">
        <f>COUNTIF(B23:Z23,"C")</f>
        <v>1</v>
      </c>
      <c r="AF23" s="51">
        <f t="shared" si="2"/>
        <v>0</v>
      </c>
      <c r="AG23" s="70">
        <f t="shared" si="3"/>
        <v>1</v>
      </c>
      <c r="AH23" s="51">
        <f>SUM(AC23:AG23)</f>
        <v>2</v>
      </c>
      <c r="AI23" s="75">
        <f>COUNTIF(B23:Z23,"v")</f>
        <v>7</v>
      </c>
      <c r="AJ23" s="78">
        <f t="shared" si="1"/>
        <v>23</v>
      </c>
      <c r="AK23" s="20"/>
      <c r="AN23" s="22"/>
    </row>
    <row r="24" spans="1:40" s="21" customFormat="1" ht="13.5" customHeight="1">
      <c r="A24" s="105" t="s">
        <v>3</v>
      </c>
      <c r="B24" s="46"/>
      <c r="C24" s="44"/>
      <c r="D24" s="44"/>
      <c r="E24" s="44">
        <v>42522</v>
      </c>
      <c r="F24" s="60">
        <v>42523</v>
      </c>
      <c r="G24" s="46">
        <v>42526</v>
      </c>
      <c r="H24" s="44">
        <v>42527</v>
      </c>
      <c r="I24" s="44">
        <v>42528</v>
      </c>
      <c r="J24" s="44">
        <v>42529</v>
      </c>
      <c r="K24" s="60">
        <v>42530</v>
      </c>
      <c r="L24" s="46">
        <v>42533</v>
      </c>
      <c r="M24" s="44">
        <v>42534</v>
      </c>
      <c r="N24" s="44">
        <v>42535</v>
      </c>
      <c r="O24" s="44">
        <v>42536</v>
      </c>
      <c r="P24" s="60">
        <v>42537</v>
      </c>
      <c r="Q24" s="46">
        <v>42540</v>
      </c>
      <c r="R24" s="44">
        <v>42541</v>
      </c>
      <c r="S24" s="44">
        <v>42542</v>
      </c>
      <c r="T24" s="44">
        <v>42543</v>
      </c>
      <c r="U24" s="60">
        <v>42544</v>
      </c>
      <c r="V24" s="46">
        <v>42547</v>
      </c>
      <c r="W24" s="44">
        <v>42548</v>
      </c>
      <c r="X24" s="44">
        <v>42549</v>
      </c>
      <c r="Y24" s="30">
        <v>42550</v>
      </c>
      <c r="Z24" s="41">
        <v>42551</v>
      </c>
      <c r="AA24" s="55"/>
      <c r="AB24" s="56"/>
      <c r="AC24" s="56"/>
      <c r="AD24" s="56"/>
      <c r="AE24" s="56"/>
      <c r="AF24" s="51">
        <f t="shared" si="2"/>
        <v>0</v>
      </c>
      <c r="AG24" s="70">
        <f t="shared" si="3"/>
        <v>0</v>
      </c>
      <c r="AH24" s="56"/>
      <c r="AI24" s="74"/>
      <c r="AJ24" s="77"/>
      <c r="AK24" s="20"/>
      <c r="AN24" s="22"/>
    </row>
    <row r="25" spans="1:40" s="21" customFormat="1" ht="19.5" customHeight="1" thickBot="1">
      <c r="A25" s="114"/>
      <c r="B25" s="61"/>
      <c r="C25" s="62"/>
      <c r="D25" s="62"/>
      <c r="E25" s="62" t="s">
        <v>41</v>
      </c>
      <c r="F25" s="63" t="s">
        <v>41</v>
      </c>
      <c r="G25" s="61" t="s">
        <v>37</v>
      </c>
      <c r="H25" s="62" t="s">
        <v>37</v>
      </c>
      <c r="I25" s="62" t="s">
        <v>37</v>
      </c>
      <c r="J25" s="62" t="s">
        <v>37</v>
      </c>
      <c r="K25" s="63" t="s">
        <v>37</v>
      </c>
      <c r="L25" s="61" t="s">
        <v>37</v>
      </c>
      <c r="M25" s="62" t="s">
        <v>37</v>
      </c>
      <c r="N25" s="62" t="s">
        <v>37</v>
      </c>
      <c r="O25" s="62" t="s">
        <v>37</v>
      </c>
      <c r="P25" s="91" t="s">
        <v>37</v>
      </c>
      <c r="Q25" s="92" t="s">
        <v>37</v>
      </c>
      <c r="R25" s="62" t="s">
        <v>37</v>
      </c>
      <c r="S25" s="62" t="s">
        <v>37</v>
      </c>
      <c r="T25" s="62" t="s">
        <v>37</v>
      </c>
      <c r="U25" s="63" t="s">
        <v>37</v>
      </c>
      <c r="V25" s="61" t="s">
        <v>37</v>
      </c>
      <c r="W25" s="62" t="s">
        <v>37</v>
      </c>
      <c r="X25" s="62" t="s">
        <v>37</v>
      </c>
      <c r="Y25" s="62" t="s">
        <v>37</v>
      </c>
      <c r="Z25" s="63" t="s">
        <v>37</v>
      </c>
      <c r="AA25" s="50">
        <f t="shared" si="4"/>
        <v>0</v>
      </c>
      <c r="AB25" s="51">
        <f t="shared" si="5"/>
        <v>20</v>
      </c>
      <c r="AC25" s="51">
        <f t="shared" si="0"/>
        <v>0</v>
      </c>
      <c r="AD25" s="51">
        <f>COUNTIF(B25:Z25,"PD")</f>
        <v>0</v>
      </c>
      <c r="AE25" s="51">
        <f>COUNTIF(B25:Z25,"C")</f>
        <v>0</v>
      </c>
      <c r="AF25" s="51">
        <f t="shared" si="2"/>
        <v>0</v>
      </c>
      <c r="AG25" s="70">
        <f t="shared" si="3"/>
        <v>0</v>
      </c>
      <c r="AH25" s="51">
        <f>SUM(AC25:AG25)</f>
        <v>0</v>
      </c>
      <c r="AI25" s="75">
        <f>COUNTIF(B25:Z25,"v")</f>
        <v>2</v>
      </c>
      <c r="AJ25" s="78">
        <f t="shared" si="1"/>
        <v>22</v>
      </c>
      <c r="AK25" s="20"/>
      <c r="AN25" s="22"/>
    </row>
    <row r="26" spans="1:40" s="21" customFormat="1" ht="19.5" thickTop="1">
      <c r="A26" s="66"/>
      <c r="B26" s="38"/>
      <c r="C26" s="38"/>
      <c r="D26" s="38"/>
      <c r="E26" s="38"/>
      <c r="F26" s="38"/>
      <c r="G26" s="38"/>
      <c r="H26" s="38"/>
      <c r="I26" s="38"/>
      <c r="J26" s="38"/>
      <c r="K26" s="38"/>
      <c r="L26" s="38"/>
      <c r="M26" s="38"/>
      <c r="N26" s="80" t="s">
        <v>31</v>
      </c>
      <c r="O26" s="80"/>
      <c r="P26" s="79"/>
      <c r="Q26" s="79"/>
      <c r="R26" s="79"/>
      <c r="S26" s="79"/>
      <c r="T26" s="79"/>
      <c r="U26" s="79"/>
      <c r="V26" s="79"/>
      <c r="W26" s="79"/>
      <c r="X26" s="79"/>
      <c r="Y26" s="79"/>
      <c r="Z26" s="81"/>
      <c r="AA26" s="59">
        <f aca="true" t="shared" si="6" ref="AA26:AI26">SUM(AA3:AA25)</f>
        <v>174</v>
      </c>
      <c r="AB26" s="59">
        <f t="shared" si="6"/>
        <v>33</v>
      </c>
      <c r="AC26" s="59">
        <f t="shared" si="6"/>
        <v>0</v>
      </c>
      <c r="AD26" s="59">
        <f t="shared" si="6"/>
        <v>7</v>
      </c>
      <c r="AE26" s="59">
        <f t="shared" si="6"/>
        <v>2</v>
      </c>
      <c r="AF26" s="51">
        <f t="shared" si="2"/>
        <v>0</v>
      </c>
      <c r="AG26" s="51">
        <f t="shared" si="3"/>
        <v>0</v>
      </c>
      <c r="AH26" s="72">
        <f t="shared" si="6"/>
        <v>13</v>
      </c>
      <c r="AI26" s="59">
        <f t="shared" si="6"/>
        <v>41</v>
      </c>
      <c r="AJ26" s="72">
        <f>SUM(AA26,AB26,AH26,AI26)</f>
        <v>261</v>
      </c>
      <c r="AK26" s="20"/>
      <c r="AN26" s="22"/>
    </row>
    <row r="27" spans="1:40" s="21" customFormat="1" ht="4.5" customHeight="1" thickBot="1">
      <c r="A27" s="67"/>
      <c r="C27" s="27"/>
      <c r="D27" s="27"/>
      <c r="E27" s="27"/>
      <c r="F27" s="27"/>
      <c r="G27" s="27"/>
      <c r="H27" s="27"/>
      <c r="I27" s="27"/>
      <c r="J27" s="27"/>
      <c r="K27" s="27"/>
      <c r="L27" s="27"/>
      <c r="M27" s="27"/>
      <c r="N27" s="27"/>
      <c r="O27" s="27"/>
      <c r="P27" s="27"/>
      <c r="Q27" s="27"/>
      <c r="R27" s="27"/>
      <c r="S27" s="27"/>
      <c r="T27" s="27"/>
      <c r="AK27" s="22"/>
      <c r="AN27" s="22"/>
    </row>
    <row r="28" spans="1:40" s="21" customFormat="1" ht="27.75" customHeight="1">
      <c r="A28" s="111" t="s">
        <v>32</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c r="AK28" s="22"/>
      <c r="AN28" s="22"/>
    </row>
    <row r="29" spans="1:40" s="21" customFormat="1" ht="18" customHeight="1">
      <c r="A29" s="82" t="s">
        <v>19</v>
      </c>
      <c r="B29" s="83"/>
      <c r="C29" s="83"/>
      <c r="D29" s="83"/>
      <c r="E29" s="83"/>
      <c r="F29" s="83"/>
      <c r="G29" s="84"/>
      <c r="H29" s="84"/>
      <c r="I29" s="85" t="s">
        <v>33</v>
      </c>
      <c r="J29" s="84"/>
      <c r="K29" s="84"/>
      <c r="L29" s="84"/>
      <c r="M29" s="84"/>
      <c r="N29" s="84"/>
      <c r="O29" s="84"/>
      <c r="Q29" s="84"/>
      <c r="R29" s="84"/>
      <c r="S29" s="84"/>
      <c r="T29" s="84"/>
      <c r="U29" s="84"/>
      <c r="V29" s="84"/>
      <c r="W29" s="84"/>
      <c r="X29" s="85" t="s">
        <v>20</v>
      </c>
      <c r="Z29" s="84"/>
      <c r="AA29" s="84"/>
      <c r="AB29" s="86"/>
      <c r="AC29" s="84"/>
      <c r="AD29" s="84"/>
      <c r="AE29" s="84"/>
      <c r="AF29" s="84"/>
      <c r="AG29" s="84"/>
      <c r="AI29" s="84"/>
      <c r="AJ29" s="87"/>
      <c r="AK29" s="22"/>
      <c r="AN29" s="22"/>
    </row>
    <row r="30" spans="1:45" s="21" customFormat="1" ht="16.5" thickBot="1">
      <c r="A30" s="109" t="s">
        <v>23</v>
      </c>
      <c r="B30" s="110"/>
      <c r="C30" s="110"/>
      <c r="D30" s="88" t="s">
        <v>24</v>
      </c>
      <c r="E30" s="89"/>
      <c r="F30" s="89"/>
      <c r="G30" s="89"/>
      <c r="H30" s="89"/>
      <c r="I30" s="89"/>
      <c r="J30" s="89"/>
      <c r="K30" s="89"/>
      <c r="L30" s="89"/>
      <c r="M30" s="88" t="s">
        <v>25</v>
      </c>
      <c r="N30" s="89"/>
      <c r="O30" s="89"/>
      <c r="P30" s="89"/>
      <c r="Q30" s="90"/>
      <c r="R30" s="88" t="s">
        <v>30</v>
      </c>
      <c r="S30" s="89"/>
      <c r="T30" s="89"/>
      <c r="U30" s="89"/>
      <c r="V30" s="89"/>
      <c r="W30" s="88" t="s">
        <v>21</v>
      </c>
      <c r="X30" s="89"/>
      <c r="Y30" s="89"/>
      <c r="Z30" s="89"/>
      <c r="AA30" s="89"/>
      <c r="AB30" s="88" t="s">
        <v>22</v>
      </c>
      <c r="AC30" s="89"/>
      <c r="AD30" s="89"/>
      <c r="AE30" s="89"/>
      <c r="AF30" s="89"/>
      <c r="AG30" s="89"/>
      <c r="AH30" s="90"/>
      <c r="AI30" s="103"/>
      <c r="AJ30" s="104"/>
      <c r="AL30"/>
      <c r="AM30"/>
      <c r="AN30" s="27"/>
      <c r="AO30" s="27"/>
      <c r="AR30" s="22" t="s">
        <v>25</v>
      </c>
      <c r="AS30" s="27"/>
    </row>
    <row r="31" spans="1:47" s="21" customFormat="1" ht="24.75" customHeight="1">
      <c r="A31" s="67"/>
      <c r="G31" s="28"/>
      <c r="H31" s="28"/>
      <c r="I31" s="28"/>
      <c r="AA31" s="27"/>
      <c r="AB31" s="29"/>
      <c r="AC31" s="28"/>
      <c r="AD31" s="28"/>
      <c r="AE31" s="28"/>
      <c r="AF31" s="28"/>
      <c r="AG31" s="28"/>
      <c r="AH31" s="28"/>
      <c r="AI31" s="28"/>
      <c r="AJ31" s="28"/>
      <c r="AK31" s="29"/>
      <c r="AL31" s="28"/>
      <c r="AM31" s="28"/>
      <c r="AN31" s="28"/>
      <c r="AO31" s="28"/>
      <c r="AP31" s="28"/>
      <c r="AQ31" s="28"/>
      <c r="AR31" s="28"/>
      <c r="AS31" s="28"/>
      <c r="AT31" s="5"/>
      <c r="AU31" s="5"/>
    </row>
    <row r="32" spans="1:40" s="21" customFormat="1" ht="18" customHeight="1">
      <c r="A32" s="68"/>
      <c r="B32" s="26"/>
      <c r="C32" s="26"/>
      <c r="D32" s="26"/>
      <c r="E32" s="26"/>
      <c r="F32" s="26"/>
      <c r="G32" s="26"/>
      <c r="H32" s="26"/>
      <c r="I32" s="26"/>
      <c r="J32" s="26"/>
      <c r="K32" s="26"/>
      <c r="L32" s="26"/>
      <c r="M32" s="26"/>
      <c r="N32" s="26"/>
      <c r="O32" s="26"/>
      <c r="P32" s="26"/>
      <c r="Q32" s="26"/>
      <c r="R32" s="26"/>
      <c r="S32" s="26"/>
      <c r="T32" s="26"/>
      <c r="U32" s="26"/>
      <c r="V32" s="26"/>
      <c r="W32" s="23"/>
      <c r="X32" s="23"/>
      <c r="Y32" s="23"/>
      <c r="Z32" s="23"/>
      <c r="AA32" s="23"/>
      <c r="AB32" s="23"/>
      <c r="AC32" s="23"/>
      <c r="AD32" s="23"/>
      <c r="AE32" s="23"/>
      <c r="AF32" s="23"/>
      <c r="AG32" s="23"/>
      <c r="AH32" s="23"/>
      <c r="AI32" s="23"/>
      <c r="AJ32" s="23"/>
      <c r="AK32" s="20"/>
      <c r="AN32" s="22"/>
    </row>
    <row r="33" spans="1:39" s="21" customFormat="1" ht="18" customHeight="1">
      <c r="A33" s="68"/>
      <c r="B33" s="26"/>
      <c r="C33" s="26"/>
      <c r="D33" s="26"/>
      <c r="E33" s="26"/>
      <c r="F33" s="26"/>
      <c r="G33" s="26"/>
      <c r="H33" s="26"/>
      <c r="I33" s="26"/>
      <c r="J33" s="26"/>
      <c r="K33" s="26"/>
      <c r="L33" s="26"/>
      <c r="M33" s="26"/>
      <c r="N33" s="26"/>
      <c r="O33" s="26"/>
      <c r="P33" s="26"/>
      <c r="Q33" s="26"/>
      <c r="R33" s="26"/>
      <c r="S33" s="26"/>
      <c r="T33" s="26"/>
      <c r="U33" s="26"/>
      <c r="V33" s="26"/>
      <c r="W33" s="25"/>
      <c r="X33" s="25"/>
      <c r="Y33" s="25"/>
      <c r="Z33" s="25"/>
      <c r="AA33" s="25"/>
      <c r="AB33" s="25"/>
      <c r="AC33" s="25"/>
      <c r="AD33" s="25"/>
      <c r="AE33" s="25"/>
      <c r="AF33" s="25"/>
      <c r="AG33" s="25"/>
      <c r="AH33" s="25"/>
      <c r="AI33" s="25"/>
      <c r="AJ33" s="25"/>
      <c r="AK33" s="22"/>
      <c r="AM33" s="22"/>
    </row>
    <row r="34" spans="1:40" s="21" customFormat="1" ht="18" customHeight="1">
      <c r="A34" s="68"/>
      <c r="B34" s="26"/>
      <c r="C34" s="26"/>
      <c r="D34" s="26"/>
      <c r="E34" s="26"/>
      <c r="F34" s="26"/>
      <c r="G34" s="26"/>
      <c r="H34" s="26"/>
      <c r="I34" s="26"/>
      <c r="J34" s="26"/>
      <c r="K34" s="26"/>
      <c r="L34" s="26"/>
      <c r="M34" s="26"/>
      <c r="N34" s="26"/>
      <c r="O34" s="26"/>
      <c r="P34" s="26"/>
      <c r="Q34" s="26"/>
      <c r="R34" s="26"/>
      <c r="S34" s="26"/>
      <c r="T34" s="26"/>
      <c r="U34" s="26"/>
      <c r="V34" s="26"/>
      <c r="W34" s="25"/>
      <c r="X34" s="25"/>
      <c r="Y34" s="25"/>
      <c r="Z34" s="25"/>
      <c r="AA34" s="25"/>
      <c r="AB34" s="25"/>
      <c r="AC34" s="25"/>
      <c r="AD34" s="25"/>
      <c r="AE34" s="25"/>
      <c r="AF34" s="25"/>
      <c r="AG34" s="25"/>
      <c r="AH34" s="25"/>
      <c r="AI34" s="25"/>
      <c r="AJ34" s="25"/>
      <c r="AK34" s="20"/>
      <c r="AN34" s="22"/>
    </row>
    <row r="35" spans="1:40" s="21" customFormat="1" ht="18" customHeight="1">
      <c r="A35" s="68"/>
      <c r="B35" s="26"/>
      <c r="C35" s="26"/>
      <c r="D35" s="26"/>
      <c r="E35" s="26"/>
      <c r="F35" s="26"/>
      <c r="G35" s="26"/>
      <c r="H35" s="26"/>
      <c r="I35" s="26"/>
      <c r="J35" s="26"/>
      <c r="K35" s="26"/>
      <c r="L35" s="26"/>
      <c r="M35" s="26"/>
      <c r="N35" s="26"/>
      <c r="O35" s="26"/>
      <c r="P35" s="26"/>
      <c r="Q35" s="26"/>
      <c r="R35" s="26"/>
      <c r="S35" s="26"/>
      <c r="T35" s="26"/>
      <c r="U35" s="26"/>
      <c r="V35" s="26"/>
      <c r="W35" s="25"/>
      <c r="X35" s="25"/>
      <c r="Y35" s="25"/>
      <c r="Z35" s="25"/>
      <c r="AA35" s="25"/>
      <c r="AB35" s="25"/>
      <c r="AC35" s="25"/>
      <c r="AD35" s="25"/>
      <c r="AE35" s="25"/>
      <c r="AF35" s="25"/>
      <c r="AG35" s="25"/>
      <c r="AH35" s="25"/>
      <c r="AI35" s="25"/>
      <c r="AJ35" s="25"/>
      <c r="AK35" s="20"/>
      <c r="AN35" s="22"/>
    </row>
    <row r="36" spans="1:40" s="21" customFormat="1" ht="18" customHeight="1">
      <c r="A36" s="68"/>
      <c r="B36" s="26"/>
      <c r="C36" s="26"/>
      <c r="D36" s="26"/>
      <c r="E36" s="26"/>
      <c r="F36" s="26"/>
      <c r="G36" s="26"/>
      <c r="H36" s="26"/>
      <c r="I36" s="26"/>
      <c r="J36" s="26"/>
      <c r="K36" s="26"/>
      <c r="L36" s="26"/>
      <c r="M36" s="26"/>
      <c r="N36" s="26"/>
      <c r="O36" s="26"/>
      <c r="P36" s="26"/>
      <c r="Q36" s="26"/>
      <c r="R36" s="26"/>
      <c r="S36" s="26"/>
      <c r="T36" s="26"/>
      <c r="U36" s="26"/>
      <c r="V36" s="26"/>
      <c r="W36" s="25"/>
      <c r="X36" s="25"/>
      <c r="Y36" s="25"/>
      <c r="Z36" s="25"/>
      <c r="AA36" s="25"/>
      <c r="AB36" s="25"/>
      <c r="AC36" s="25"/>
      <c r="AD36" s="25"/>
      <c r="AE36" s="25"/>
      <c r="AF36" s="25"/>
      <c r="AG36" s="25"/>
      <c r="AH36" s="25"/>
      <c r="AI36" s="25"/>
      <c r="AJ36" s="25"/>
      <c r="AK36" s="20"/>
      <c r="AN36" s="22"/>
    </row>
    <row r="37" spans="1:40" s="21" customFormat="1" ht="18" customHeight="1">
      <c r="A37" s="68"/>
      <c r="B37" s="26"/>
      <c r="C37" s="26"/>
      <c r="D37" s="26"/>
      <c r="E37" s="26"/>
      <c r="F37" s="26"/>
      <c r="G37" s="26"/>
      <c r="H37" s="26"/>
      <c r="I37" s="26"/>
      <c r="J37" s="26"/>
      <c r="K37" s="26"/>
      <c r="L37" s="26"/>
      <c r="M37" s="26"/>
      <c r="N37" s="26"/>
      <c r="O37" s="26"/>
      <c r="P37" s="26"/>
      <c r="Q37" s="26"/>
      <c r="R37" s="26"/>
      <c r="S37" s="26"/>
      <c r="T37" s="26"/>
      <c r="U37" s="26"/>
      <c r="V37" s="26"/>
      <c r="W37" s="25"/>
      <c r="X37" s="25"/>
      <c r="Y37" s="25"/>
      <c r="Z37" s="25"/>
      <c r="AA37" s="25"/>
      <c r="AB37" s="25"/>
      <c r="AC37" s="25"/>
      <c r="AD37" s="25"/>
      <c r="AE37" s="25"/>
      <c r="AF37" s="25"/>
      <c r="AG37" s="25"/>
      <c r="AH37" s="25"/>
      <c r="AI37" s="25"/>
      <c r="AJ37" s="25"/>
      <c r="AK37" s="20"/>
      <c r="AN37" s="22"/>
    </row>
    <row r="38" spans="1:40" s="21" customFormat="1" ht="18" customHeight="1">
      <c r="A38" s="68"/>
      <c r="B38" s="26"/>
      <c r="C38" s="26"/>
      <c r="D38" s="26"/>
      <c r="E38" s="26"/>
      <c r="F38" s="26"/>
      <c r="G38" s="26"/>
      <c r="H38" s="26"/>
      <c r="I38" s="26"/>
      <c r="J38" s="26"/>
      <c r="K38" s="26"/>
      <c r="L38" s="26"/>
      <c r="M38" s="26"/>
      <c r="N38" s="26"/>
      <c r="O38" s="26"/>
      <c r="P38" s="26"/>
      <c r="Q38" s="26"/>
      <c r="R38" s="26"/>
      <c r="S38" s="26"/>
      <c r="T38" s="26"/>
      <c r="U38" s="26"/>
      <c r="V38" s="26"/>
      <c r="W38" s="19"/>
      <c r="X38" s="19"/>
      <c r="Y38" s="19"/>
      <c r="Z38" s="19"/>
      <c r="AA38" s="19"/>
      <c r="AB38" s="19"/>
      <c r="AC38" s="19"/>
      <c r="AD38" s="19"/>
      <c r="AE38" s="19"/>
      <c r="AF38" s="19"/>
      <c r="AG38" s="19"/>
      <c r="AH38" s="19"/>
      <c r="AI38" s="19"/>
      <c r="AJ38" s="19"/>
      <c r="AK38" s="20"/>
      <c r="AN38" s="22"/>
    </row>
    <row r="39" spans="1:40" s="21" customFormat="1" ht="18" customHeight="1">
      <c r="A39" s="68"/>
      <c r="B39" s="26"/>
      <c r="C39" s="26"/>
      <c r="D39" s="26"/>
      <c r="E39" s="26"/>
      <c r="F39" s="26"/>
      <c r="G39" s="26"/>
      <c r="H39" s="26"/>
      <c r="I39" s="26"/>
      <c r="J39" s="26"/>
      <c r="K39" s="26"/>
      <c r="L39" s="26"/>
      <c r="M39" s="26"/>
      <c r="N39" s="26"/>
      <c r="O39" s="26"/>
      <c r="P39" s="26"/>
      <c r="Q39" s="26"/>
      <c r="R39" s="26"/>
      <c r="S39" s="26"/>
      <c r="T39" s="26"/>
      <c r="U39" s="26"/>
      <c r="V39" s="26"/>
      <c r="W39" s="19"/>
      <c r="X39" s="19"/>
      <c r="Y39" s="19"/>
      <c r="Z39" s="19"/>
      <c r="AA39" s="19"/>
      <c r="AB39" s="19"/>
      <c r="AC39" s="19"/>
      <c r="AD39" s="19"/>
      <c r="AE39" s="19"/>
      <c r="AF39" s="19"/>
      <c r="AG39" s="19"/>
      <c r="AH39" s="19"/>
      <c r="AI39" s="19"/>
      <c r="AJ39" s="19"/>
      <c r="AK39" s="22"/>
      <c r="AN39" s="22"/>
    </row>
    <row r="40" spans="1:40" s="21" customFormat="1" ht="18" customHeight="1">
      <c r="A40" s="68"/>
      <c r="B40" s="26"/>
      <c r="C40" s="26"/>
      <c r="D40" s="26"/>
      <c r="E40" s="26"/>
      <c r="F40" s="26"/>
      <c r="G40" s="26"/>
      <c r="H40" s="26"/>
      <c r="I40" s="26"/>
      <c r="J40" s="26"/>
      <c r="K40" s="26"/>
      <c r="L40" s="26"/>
      <c r="M40" s="26"/>
      <c r="N40" s="26"/>
      <c r="O40" s="26"/>
      <c r="P40" s="26"/>
      <c r="Q40" s="26"/>
      <c r="R40" s="26"/>
      <c r="S40" s="26"/>
      <c r="T40" s="26"/>
      <c r="U40" s="26"/>
      <c r="V40" s="26"/>
      <c r="W40" s="19"/>
      <c r="X40" s="19"/>
      <c r="Y40" s="19"/>
      <c r="Z40" s="19"/>
      <c r="AA40" s="19"/>
      <c r="AB40" s="19"/>
      <c r="AC40" s="19"/>
      <c r="AD40" s="19"/>
      <c r="AE40" s="19"/>
      <c r="AF40" s="19"/>
      <c r="AG40" s="19"/>
      <c r="AH40" s="19"/>
      <c r="AI40" s="19"/>
      <c r="AJ40" s="19"/>
      <c r="AK40" s="22"/>
      <c r="AN40" s="22"/>
    </row>
    <row r="41" spans="1:40" s="21" customFormat="1" ht="18" customHeight="1">
      <c r="A41" s="68"/>
      <c r="B41" s="26"/>
      <c r="C41" s="26"/>
      <c r="D41" s="26"/>
      <c r="E41" s="26"/>
      <c r="F41" s="26"/>
      <c r="G41" s="26"/>
      <c r="H41" s="26"/>
      <c r="I41" s="26"/>
      <c r="J41" s="26"/>
      <c r="K41" s="26"/>
      <c r="L41" s="26"/>
      <c r="M41" s="26"/>
      <c r="N41" s="26"/>
      <c r="O41" s="26"/>
      <c r="P41" s="26"/>
      <c r="Q41" s="26"/>
      <c r="R41" s="26"/>
      <c r="S41" s="26"/>
      <c r="T41" s="26"/>
      <c r="U41" s="26"/>
      <c r="V41" s="26"/>
      <c r="W41" s="19"/>
      <c r="X41" s="19"/>
      <c r="Y41" s="19"/>
      <c r="Z41" s="19"/>
      <c r="AA41" s="19"/>
      <c r="AB41" s="19"/>
      <c r="AC41" s="19"/>
      <c r="AD41" s="19"/>
      <c r="AE41" s="19"/>
      <c r="AF41" s="19"/>
      <c r="AG41" s="19"/>
      <c r="AH41" s="19"/>
      <c r="AI41" s="19"/>
      <c r="AJ41" s="19"/>
      <c r="AK41" s="20"/>
      <c r="AN41" s="22"/>
    </row>
    <row r="42" spans="1:41" s="21" customFormat="1" ht="18" customHeight="1">
      <c r="A42" s="68"/>
      <c r="B42" s="26"/>
      <c r="C42" s="26"/>
      <c r="D42" s="26"/>
      <c r="E42" s="26"/>
      <c r="F42" s="26"/>
      <c r="G42" s="26"/>
      <c r="H42" s="26"/>
      <c r="I42" s="26"/>
      <c r="J42" s="26"/>
      <c r="K42" s="26"/>
      <c r="L42" s="26"/>
      <c r="M42" s="26"/>
      <c r="N42" s="26"/>
      <c r="O42" s="26"/>
      <c r="P42" s="26"/>
      <c r="Q42" s="26"/>
      <c r="R42" s="26"/>
      <c r="S42" s="26"/>
      <c r="T42" s="26"/>
      <c r="U42" s="26"/>
      <c r="V42" s="26"/>
      <c r="W42" s="19"/>
      <c r="X42" s="19"/>
      <c r="Y42" s="19"/>
      <c r="Z42" s="19"/>
      <c r="AA42" s="19"/>
      <c r="AB42" s="19"/>
      <c r="AC42" s="19"/>
      <c r="AD42" s="19"/>
      <c r="AE42" s="19"/>
      <c r="AF42" s="19"/>
      <c r="AG42" s="19"/>
      <c r="AH42" s="19"/>
      <c r="AI42" s="19"/>
      <c r="AJ42" s="19"/>
      <c r="AK42" s="20"/>
      <c r="AO42" s="22"/>
    </row>
    <row r="43" spans="1:40" s="21" customFormat="1" ht="18" customHeight="1">
      <c r="A43" s="68"/>
      <c r="B43" s="26"/>
      <c r="C43" s="26"/>
      <c r="D43" s="26"/>
      <c r="E43" s="26"/>
      <c r="F43" s="26"/>
      <c r="G43" s="26"/>
      <c r="H43" s="26"/>
      <c r="I43" s="26"/>
      <c r="J43" s="26"/>
      <c r="K43" s="26"/>
      <c r="L43" s="26"/>
      <c r="M43" s="26"/>
      <c r="N43" s="26"/>
      <c r="O43" s="26"/>
      <c r="P43" s="26"/>
      <c r="Q43" s="26"/>
      <c r="R43" s="26"/>
      <c r="S43" s="26"/>
      <c r="T43" s="26"/>
      <c r="U43" s="26"/>
      <c r="V43" s="26"/>
      <c r="W43" s="19"/>
      <c r="X43" s="19"/>
      <c r="Y43" s="19"/>
      <c r="Z43" s="19"/>
      <c r="AA43" s="19"/>
      <c r="AB43" s="19"/>
      <c r="AC43" s="19"/>
      <c r="AD43" s="19"/>
      <c r="AE43" s="19"/>
      <c r="AF43" s="19"/>
      <c r="AG43" s="19"/>
      <c r="AH43" s="19"/>
      <c r="AI43" s="19"/>
      <c r="AJ43" s="19"/>
      <c r="AK43" s="22"/>
      <c r="AN43" s="22"/>
    </row>
    <row r="44" spans="1:22" ht="18" customHeight="1">
      <c r="A44" s="68"/>
      <c r="B44" s="26"/>
      <c r="C44" s="26"/>
      <c r="D44" s="26"/>
      <c r="E44" s="26"/>
      <c r="F44" s="26"/>
      <c r="G44" s="26"/>
      <c r="H44" s="26"/>
      <c r="I44" s="26"/>
      <c r="J44" s="26"/>
      <c r="K44" s="26"/>
      <c r="L44" s="26"/>
      <c r="M44" s="26"/>
      <c r="N44" s="26"/>
      <c r="O44" s="26"/>
      <c r="P44" s="26"/>
      <c r="Q44" s="26"/>
      <c r="R44" s="26"/>
      <c r="S44" s="26"/>
      <c r="T44" s="26"/>
      <c r="U44" s="26"/>
      <c r="V44" s="26"/>
    </row>
    <row r="45" spans="1:22" ht="18" customHeight="1">
      <c r="A45" s="68"/>
      <c r="B45" s="26"/>
      <c r="C45" s="26"/>
      <c r="D45" s="26"/>
      <c r="E45" s="26"/>
      <c r="F45" s="26"/>
      <c r="G45" s="26"/>
      <c r="H45" s="26"/>
      <c r="I45" s="26"/>
      <c r="J45" s="26"/>
      <c r="K45" s="26"/>
      <c r="L45" s="26"/>
      <c r="M45" s="26"/>
      <c r="N45" s="26"/>
      <c r="O45" s="26"/>
      <c r="P45" s="26"/>
      <c r="Q45" s="26"/>
      <c r="R45" s="26"/>
      <c r="S45" s="26"/>
      <c r="T45" s="26"/>
      <c r="U45" s="26"/>
      <c r="V45" s="26"/>
    </row>
    <row r="46" spans="1:22" ht="18" customHeight="1">
      <c r="A46" s="68"/>
      <c r="B46" s="26"/>
      <c r="C46" s="26"/>
      <c r="D46" s="26"/>
      <c r="E46" s="26"/>
      <c r="F46" s="26"/>
      <c r="G46" s="26"/>
      <c r="H46" s="26"/>
      <c r="I46" s="26"/>
      <c r="J46" s="26"/>
      <c r="K46" s="26"/>
      <c r="L46" s="26"/>
      <c r="M46" s="26"/>
      <c r="N46" s="26"/>
      <c r="O46" s="26"/>
      <c r="P46" s="26"/>
      <c r="Q46" s="26"/>
      <c r="R46" s="26"/>
      <c r="S46" s="26"/>
      <c r="T46" s="26"/>
      <c r="U46" s="26"/>
      <c r="V46" s="26"/>
    </row>
    <row r="47" spans="1:22" ht="18" customHeight="1">
      <c r="A47" s="68"/>
      <c r="B47" s="26"/>
      <c r="C47" s="26"/>
      <c r="D47" s="26"/>
      <c r="E47" s="26"/>
      <c r="F47" s="26"/>
      <c r="G47" s="26"/>
      <c r="H47" s="26"/>
      <c r="I47" s="26"/>
      <c r="J47" s="26"/>
      <c r="K47" s="26"/>
      <c r="L47" s="26"/>
      <c r="M47" s="26"/>
      <c r="N47" s="26"/>
      <c r="O47" s="26"/>
      <c r="P47" s="26"/>
      <c r="Q47" s="26"/>
      <c r="R47" s="26"/>
      <c r="S47" s="26"/>
      <c r="T47" s="26"/>
      <c r="U47" s="26"/>
      <c r="V47" s="26"/>
    </row>
    <row r="48" spans="1:22" ht="18" customHeight="1">
      <c r="A48" s="68"/>
      <c r="B48" s="26"/>
      <c r="C48" s="26"/>
      <c r="D48" s="26"/>
      <c r="E48" s="26"/>
      <c r="F48" s="26"/>
      <c r="G48" s="26"/>
      <c r="H48" s="26"/>
      <c r="I48" s="26"/>
      <c r="J48" s="26"/>
      <c r="K48" s="26"/>
      <c r="L48" s="26"/>
      <c r="M48" s="26"/>
      <c r="N48" s="26"/>
      <c r="O48" s="26"/>
      <c r="P48" s="26"/>
      <c r="Q48" s="26"/>
      <c r="R48" s="26"/>
      <c r="S48" s="26"/>
      <c r="T48" s="26"/>
      <c r="U48" s="26"/>
      <c r="V48" s="26"/>
    </row>
    <row r="49" spans="1:22" ht="18" customHeight="1">
      <c r="A49" s="68"/>
      <c r="B49" s="26"/>
      <c r="C49" s="26"/>
      <c r="D49" s="26"/>
      <c r="E49" s="26"/>
      <c r="F49" s="26"/>
      <c r="G49" s="26"/>
      <c r="H49" s="26"/>
      <c r="I49" s="26"/>
      <c r="J49" s="26"/>
      <c r="K49" s="26"/>
      <c r="L49" s="26"/>
      <c r="M49" s="26"/>
      <c r="N49" s="26"/>
      <c r="O49" s="26"/>
      <c r="P49" s="26"/>
      <c r="Q49" s="26"/>
      <c r="R49" s="26"/>
      <c r="S49" s="26"/>
      <c r="T49" s="26"/>
      <c r="U49" s="26"/>
      <c r="V49" s="26"/>
    </row>
    <row r="50" spans="1:22" ht="18" customHeight="1">
      <c r="A50" s="68"/>
      <c r="B50" s="26"/>
      <c r="C50" s="26"/>
      <c r="D50" s="26"/>
      <c r="E50" s="26"/>
      <c r="F50" s="26"/>
      <c r="G50" s="26"/>
      <c r="H50" s="26"/>
      <c r="I50" s="26"/>
      <c r="J50" s="26"/>
      <c r="K50" s="26"/>
      <c r="L50" s="26"/>
      <c r="M50" s="26"/>
      <c r="N50" s="26"/>
      <c r="O50" s="26"/>
      <c r="P50" s="26"/>
      <c r="Q50" s="26"/>
      <c r="R50" s="26"/>
      <c r="S50" s="26"/>
      <c r="T50" s="26"/>
      <c r="U50" s="26"/>
      <c r="V50" s="26"/>
    </row>
    <row r="51" spans="1:22" ht="18" customHeight="1">
      <c r="A51" s="68"/>
      <c r="B51" s="26"/>
      <c r="C51" s="26"/>
      <c r="D51" s="26"/>
      <c r="E51" s="26"/>
      <c r="F51" s="26"/>
      <c r="G51" s="26"/>
      <c r="H51" s="26"/>
      <c r="I51" s="26"/>
      <c r="J51" s="26"/>
      <c r="K51" s="26"/>
      <c r="L51" s="26"/>
      <c r="M51" s="26"/>
      <c r="N51" s="26"/>
      <c r="O51" s="26"/>
      <c r="P51" s="26"/>
      <c r="Q51" s="26"/>
      <c r="R51" s="26"/>
      <c r="S51" s="26"/>
      <c r="T51" s="26"/>
      <c r="U51" s="26"/>
      <c r="V51" s="26"/>
    </row>
    <row r="52" spans="1:22" s="24" customFormat="1" ht="18" customHeight="1">
      <c r="A52" s="68"/>
      <c r="B52" s="26"/>
      <c r="C52" s="26"/>
      <c r="D52" s="26"/>
      <c r="E52" s="26"/>
      <c r="F52" s="26"/>
      <c r="G52" s="26"/>
      <c r="H52" s="26"/>
      <c r="I52" s="26"/>
      <c r="J52" s="26"/>
      <c r="K52" s="26"/>
      <c r="L52" s="26"/>
      <c r="M52" s="26"/>
      <c r="N52" s="26"/>
      <c r="O52" s="26"/>
      <c r="P52" s="26"/>
      <c r="Q52" s="26"/>
      <c r="R52" s="26"/>
      <c r="S52" s="26"/>
      <c r="T52" s="26"/>
      <c r="U52" s="26"/>
      <c r="V52" s="26"/>
    </row>
    <row r="53" spans="1:22" s="24" customFormat="1" ht="18" customHeight="1">
      <c r="A53" s="68"/>
      <c r="B53" s="26"/>
      <c r="C53" s="26"/>
      <c r="D53" s="26"/>
      <c r="E53" s="26"/>
      <c r="F53" s="26"/>
      <c r="G53" s="26"/>
      <c r="H53" s="26"/>
      <c r="I53" s="26"/>
      <c r="J53" s="26"/>
      <c r="K53" s="26"/>
      <c r="L53" s="26"/>
      <c r="M53" s="26"/>
      <c r="N53" s="26"/>
      <c r="O53" s="26"/>
      <c r="P53" s="26"/>
      <c r="Q53" s="26"/>
      <c r="R53" s="26"/>
      <c r="S53" s="26"/>
      <c r="T53" s="26"/>
      <c r="U53" s="26"/>
      <c r="V53" s="26"/>
    </row>
    <row r="54" spans="1:22" ht="18" customHeight="1">
      <c r="A54" s="68"/>
      <c r="B54" s="26"/>
      <c r="C54" s="26"/>
      <c r="D54" s="26"/>
      <c r="E54" s="26"/>
      <c r="F54" s="26"/>
      <c r="G54" s="26"/>
      <c r="H54" s="26"/>
      <c r="I54" s="26"/>
      <c r="J54" s="26"/>
      <c r="K54" s="26"/>
      <c r="L54" s="26"/>
      <c r="M54" s="26"/>
      <c r="N54" s="26"/>
      <c r="O54" s="26"/>
      <c r="P54" s="26"/>
      <c r="Q54" s="26"/>
      <c r="R54" s="26"/>
      <c r="S54" s="26"/>
      <c r="T54" s="26"/>
      <c r="U54" s="26"/>
      <c r="V54" s="26"/>
    </row>
    <row r="55" spans="1:22" ht="18" customHeight="1">
      <c r="A55" s="68"/>
      <c r="B55" s="26"/>
      <c r="C55" s="26"/>
      <c r="D55" s="26"/>
      <c r="E55" s="26"/>
      <c r="F55" s="26"/>
      <c r="G55" s="26"/>
      <c r="H55" s="26"/>
      <c r="I55" s="26"/>
      <c r="J55" s="26"/>
      <c r="K55" s="26"/>
      <c r="L55" s="26"/>
      <c r="M55" s="26"/>
      <c r="N55" s="26"/>
      <c r="O55" s="26"/>
      <c r="P55" s="26"/>
      <c r="Q55" s="26"/>
      <c r="R55" s="26"/>
      <c r="S55" s="26"/>
      <c r="T55" s="26"/>
      <c r="U55" s="26"/>
      <c r="V55" s="26"/>
    </row>
    <row r="56" spans="1:22" ht="15.75">
      <c r="A56" s="68"/>
      <c r="B56" s="26"/>
      <c r="C56" s="26"/>
      <c r="D56" s="26"/>
      <c r="E56" s="26"/>
      <c r="F56" s="26"/>
      <c r="G56" s="26"/>
      <c r="H56" s="26"/>
      <c r="I56" s="26"/>
      <c r="J56" s="26"/>
      <c r="K56" s="26"/>
      <c r="L56" s="26"/>
      <c r="M56" s="26"/>
      <c r="N56" s="26"/>
      <c r="O56" s="26"/>
      <c r="P56" s="26"/>
      <c r="Q56" s="26"/>
      <c r="R56" s="26"/>
      <c r="S56" s="26"/>
      <c r="T56" s="26"/>
      <c r="U56" s="26"/>
      <c r="V56" s="26"/>
    </row>
  </sheetData>
  <sheetProtection/>
  <mergeCells count="13">
    <mergeCell ref="A30:C30"/>
    <mergeCell ref="A20:A21"/>
    <mergeCell ref="A18:A19"/>
    <mergeCell ref="A28:AJ28"/>
    <mergeCell ref="A24:A25"/>
    <mergeCell ref="A22:A23"/>
    <mergeCell ref="A6:A7"/>
    <mergeCell ref="A4:A5"/>
    <mergeCell ref="A2:A3"/>
    <mergeCell ref="A16:A17"/>
    <mergeCell ref="A14:A15"/>
    <mergeCell ref="A12:A13"/>
    <mergeCell ref="A10:A11"/>
  </mergeCells>
  <printOptions/>
  <pageMargins left="0.125" right="0.19" top="1" bottom="0.45" header="0.14" footer="0.39"/>
  <pageSetup orientation="landscape" r:id="rId1"/>
  <headerFooter alignWithMargins="0">
    <oddHeader>&amp;L&amp;"Times New Roman,Bold"&amp;16 &amp;13
2016-2017 School Calendar for Name of School District and &amp;U Name of Program&amp;C&amp;"Times New Roman,Bold"&amp;18ATTACHMENT 3&amp;22
 &amp;14 210 Instructional Days / 230 Total Days</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Kristine</dc:creator>
  <cp:keywords/>
  <dc:description/>
  <cp:lastModifiedBy>mmaples</cp:lastModifiedBy>
  <cp:lastPrinted>2016-02-22T20:17:37Z</cp:lastPrinted>
  <dcterms:created xsi:type="dcterms:W3CDTF">2004-02-26T15:09:58Z</dcterms:created>
  <dcterms:modified xsi:type="dcterms:W3CDTF">2016-08-03T17:42:19Z</dcterms:modified>
  <cp:category/>
  <cp:version/>
  <cp:contentType/>
  <cp:contentStatus/>
</cp:coreProperties>
</file>