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DECEMBER BOARD MEETING\"/>
    </mc:Choice>
  </mc:AlternateContent>
  <bookViews>
    <workbookView xWindow="0" yWindow="0" windowWidth="19200" windowHeight="8235" firstSheet="5" activeTab="6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H24" i="7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7"/>
  <c r="I36" i="7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H48" i="8"/>
  <c r="I48" i="8"/>
  <c r="H48" i="7"/>
  <c r="I48" i="7"/>
  <c r="H48" i="6"/>
  <c r="I48" i="6"/>
  <c r="H48" i="5"/>
  <c r="I48" i="5"/>
  <c r="H48" i="4"/>
  <c r="I48" i="4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<sst xmlns="http://schemas.openxmlformats.org/spreadsheetml/2006/main" count="630" uniqueCount="84">
  <si>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</si>
  <si>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</si>
  <si>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</si>
  <si>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</si>
  <si>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</si>
  <si>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</si>
  <si>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</si>
  <si>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</si>
  <si>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</si>
  <si>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</si>
  <si>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</si>
  <si>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</si>
  <si>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</si>
  <si>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</si>
  <si>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</si>
  <si>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</si>
  <si>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</si>
  <si>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</si>
  <si>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</si>
  <si>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</si>
  <si>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</si>
  <si>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</si>
  <si>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</si>
  <si>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</si>
  <si>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</si>
  <si>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</si>
  <si>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</si>
  <si>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</si>
  <si>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</si>
  <si>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</si>
  <si>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</si>
  <si>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</si>
  <si>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</si>
  <si>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</si>
  <si>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</si>
  <si>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</si>
  <si>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</si>
  <si>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</si>
  <si>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</si>
  <si>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</si>
  <si>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</si>
  <si>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</si>
  <si>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</si>
  <si>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</si>
  <si>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</si>
  <si>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</si>
  <si>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</si>
  <si>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</si>
  <si>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</si>
  <si>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</si>
  <si>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</si>
  <si>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</si>
  <si>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</si>
  <si>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</si>
  <si>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</si>
  <si>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</si>
  <si>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</si>
  <si>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</si>
  <si>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</si>
  <si>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</si>
  <si>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</si>
  <si>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</si>
  <si>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</si>
  <si>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</si>
  <si>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</si>
  <si>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</si>
  <si>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</si>
  <si>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</si>
  <si>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</si>
  <si>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</si>
  <si>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</si>
  <si>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</si>
  <si>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</si>
  <si>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</si>
  <si>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</si>
  <si>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</si>
  <si>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</si>
  <si>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new dash cluster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</si>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</sst>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43930</v>
      </c>
      <c r="C6" s="29">
        <f>SUM('July 2015'!G4,'Aug 2015'!G4,'Sept 2015'!G4,'Oct 2015'!G4,'Nov 2015'!G4,'Dec 2015'!G4,'Jan 2016'!G4,'Feb 2016'!G4,'March 2016'!G4,'Apr 2016'!G4,'May 2016'!G4,'June 2016'!G4)</f>
        <v>782</v>
      </c>
      <c r="D6" s="29">
        <f>SUM('July 2015'!H4,'Aug 2015'!H4,'Sept 2015'!H4,'Oct 2015'!H4,'Nov 2015'!H4,'Dec 2015'!H4,'Jan 2016'!H4,'Feb 2016'!H4,'March 2016'!H4,'Apr 2016'!H4,'May 2016'!H4,'June 2016'!H4)</f>
        <v>21896</v>
      </c>
      <c r="E6" s="47">
        <f>SUM('July 2015'!J4,'Aug 2015'!J4,'Sept 2015'!J4,'Oct 2015'!J4,'Nov 2015'!J4,'Dec 2015'!J4,'Jan 2016'!J4,'Feb 2016'!J4,'March 2016'!J4,'Apr 2016'!J4,'May 2016'!J53,'June 2016'!J53)</f>
        <v>12763.550000000001</v>
      </c>
      <c r="F6" s="47">
        <f>SUM(B6,D6,E6)</f>
        <v>78589.55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370</v>
      </c>
      <c r="G11" s="18">
        <f>'Dec 2015'!I9</f>
        <v>0</v>
      </c>
      <c r="H11" s="18">
        <f>'Jan 2016'!I9</f>
        <v>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213</v>
      </c>
      <c r="G13" s="18">
        <f>'Dec 2015'!I11</f>
        <v>0</v>
      </c>
      <c r="H13" s="18">
        <f>'Jan 2016'!I11</f>
        <v>0</v>
      </c>
      <c r="I13" s="18">
        <f>'Feb 2016'!I11</f>
        <v>0</v>
      </c>
      <c r="J13" s="18">
        <f>'March 2016'!I11</f>
        <v>0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306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373</v>
      </c>
      <c r="H15" s="18">
        <f>'Jan 2016'!I13</f>
        <v>0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141</v>
      </c>
      <c r="G16" s="18">
        <f>'Dec 2015'!I14</f>
        <v>0</v>
      </c>
      <c r="H16" s="18">
        <f>'Jan 2016'!I14</f>
        <v>0</v>
      </c>
      <c r="I16" s="18">
        <f>'Feb 2016'!I14</f>
        <v>0</v>
      </c>
      <c r="J16" s="18">
        <f>'March 2016'!I14</f>
        <v>0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129</v>
      </c>
      <c r="G18" s="18">
        <f>'Dec 2015'!I16</f>
        <v>0</v>
      </c>
      <c r="H18" s="18">
        <f>'Jan 2016'!I16</f>
        <v>0</v>
      </c>
      <c r="I18" s="18">
        <f>'Feb 2016'!I16</f>
        <v>0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638</v>
      </c>
      <c r="H19" s="18">
        <f>'Jan 2016'!I17</f>
        <v>0</v>
      </c>
      <c r="I19" s="18">
        <f>'Feb 2016'!I17</f>
        <v>0</v>
      </c>
      <c r="J19" s="18">
        <f>'March 2016'!I17</f>
        <v>0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141</v>
      </c>
      <c r="G20" s="18">
        <f>'Dec 2015'!I18</f>
        <v>0</v>
      </c>
      <c r="H20" s="18">
        <f>'Jan 2016'!I18</f>
        <v>0</v>
      </c>
      <c r="I20" s="18">
        <f>'Feb 2016'!I18</f>
        <v>0</v>
      </c>
      <c r="J20" s="18">
        <f>'March 2016'!I18</f>
        <v>0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0</v>
      </c>
      <c r="I21" s="18">
        <f>'Feb 2016'!I19</f>
        <v>0</v>
      </c>
      <c r="J21" s="18">
        <f>'March 2016'!I19</f>
        <v>0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142</v>
      </c>
      <c r="G22" s="18">
        <f>'Dec 2015'!I20</f>
        <v>0</v>
      </c>
      <c r="H22" s="18">
        <f>'Jan 2016'!I20</f>
        <v>0</v>
      </c>
      <c r="I22" s="18">
        <f>'Feb 2016'!I20</f>
        <v>0</v>
      </c>
      <c r="J22" s="18">
        <f>'March 2016'!I20</f>
        <v>0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301</v>
      </c>
      <c r="G23" s="18">
        <f>'Dec 2015'!I21</f>
        <v>547</v>
      </c>
      <c r="H23" s="18">
        <f>'Jan 2016'!I21</f>
        <v>0</v>
      </c>
      <c r="I23" s="18">
        <f>'Feb 2016'!I21</f>
        <v>0</v>
      </c>
      <c r="J23" s="18">
        <f>'March 2016'!I21</f>
        <v>0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494</v>
      </c>
      <c r="G24" s="18">
        <f>'Dec 2015'!I22</f>
        <v>0</v>
      </c>
      <c r="H24" s="18">
        <f>'Jan 2016'!I22</f>
        <v>0</v>
      </c>
      <c r="I24" s="18">
        <f>'Feb 2016'!I22</f>
        <v>0</v>
      </c>
      <c r="J24" s="18">
        <f>'March 2016'!I22</f>
        <v>0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473</v>
      </c>
      <c r="G25" s="18">
        <f>'Dec 2015'!I23</f>
        <v>732</v>
      </c>
      <c r="H25" s="18">
        <f>'Jan 2016'!I23</f>
        <v>0</v>
      </c>
      <c r="I25" s="18">
        <f>'Feb 2016'!I23</f>
        <v>0</v>
      </c>
      <c r="J25" s="18">
        <f>'March 2016'!I23</f>
        <v>0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0</v>
      </c>
      <c r="I26" s="18">
        <f>'Feb 2016'!I24</f>
        <v>0</v>
      </c>
      <c r="J26" s="18">
        <f>'March 2016'!I24</f>
        <v>0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245</v>
      </c>
      <c r="G27" s="18">
        <f>'Dec 2015'!I25</f>
        <v>27</v>
      </c>
      <c r="H27" s="18">
        <f>'Jan 2016'!I25</f>
        <v>0</v>
      </c>
      <c r="I27" s="18">
        <f>'Feb 2016'!I25</f>
        <v>0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407</v>
      </c>
      <c r="H28" s="18">
        <f>'Jan 2016'!I26</f>
        <v>0</v>
      </c>
      <c r="I28" s="18">
        <f>'Feb 2016'!I26</f>
        <v>0</v>
      </c>
      <c r="J28" s="18">
        <f>'March 2016'!I26</f>
        <v>0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135</v>
      </c>
      <c r="G29" s="18">
        <f>'Dec 2015'!I27</f>
        <v>112</v>
      </c>
      <c r="H29" s="18">
        <f>'Jan 2016'!I27</f>
        <v>0</v>
      </c>
      <c r="I29" s="18">
        <f>'Feb 2016'!I27</f>
        <v>0</v>
      </c>
      <c r="J29" s="18">
        <f>'March 2016'!I27</f>
        <v>0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1018</v>
      </c>
      <c r="G30" s="18">
        <f>'Dec 2015'!I28</f>
        <v>0</v>
      </c>
      <c r="H30" s="18">
        <f>'Jan 2016'!I28</f>
        <v>0</v>
      </c>
      <c r="I30" s="18">
        <f>'Feb 2016'!I28</f>
        <v>0</v>
      </c>
      <c r="J30" s="18">
        <f>'March 2016'!I28</f>
        <v>0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128</v>
      </c>
      <c r="G31" s="18">
        <f>'Dec 2015'!I29</f>
        <v>0</v>
      </c>
      <c r="H31" s="18">
        <f>'Jan 2016'!I29</f>
        <v>0</v>
      </c>
      <c r="I31" s="18">
        <f>'Feb 2016'!I29</f>
        <v>0</v>
      </c>
      <c r="J31" s="18">
        <f>'March 2016'!I29</f>
        <v>0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413</v>
      </c>
      <c r="H32" s="18">
        <f>'Jan 2016'!I30</f>
        <v>0</v>
      </c>
      <c r="I32" s="18">
        <f>'Feb 2016'!I30</f>
        <v>0</v>
      </c>
      <c r="J32" s="18">
        <f>'March 2016'!I30</f>
        <v>0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289</v>
      </c>
      <c r="G33" s="18">
        <f>'Dec 2015'!I31</f>
        <v>0</v>
      </c>
      <c r="H33" s="18">
        <f>'Jan 2016'!I31</f>
        <v>0</v>
      </c>
      <c r="I33" s="18">
        <f>'Feb 2016'!I31</f>
        <v>0</v>
      </c>
      <c r="J33" s="18">
        <f>'March 2016'!I31</f>
        <v>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688</v>
      </c>
      <c r="G34" s="18">
        <f>'Dec 2015'!I32</f>
        <v>0</v>
      </c>
      <c r="H34" s="18">
        <f>'Jan 2016'!I32</f>
        <v>0</v>
      </c>
      <c r="I34" s="18">
        <f>'Feb 2016'!I32</f>
        <v>0</v>
      </c>
      <c r="J34" s="18">
        <f>'March 2016'!I32</f>
        <v>0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251</v>
      </c>
      <c r="G35" s="18">
        <f>'Dec 2015'!I33</f>
        <v>0</v>
      </c>
      <c r="H35" s="18">
        <f>'Jan 2016'!I33</f>
        <v>0</v>
      </c>
      <c r="I35" s="18">
        <f>'Feb 2016'!I33</f>
        <v>0</v>
      </c>
      <c r="J35" s="18">
        <f>'March 2016'!I33</f>
        <v>0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136</v>
      </c>
      <c r="G36" s="18">
        <f>'Dec 2015'!I34</f>
        <v>181</v>
      </c>
      <c r="H36" s="18">
        <f>'Jan 2016'!I34</f>
        <v>0</v>
      </c>
      <c r="I36" s="18">
        <f>'Feb 2016'!I34</f>
        <v>0</v>
      </c>
      <c r="J36" s="18">
        <f>'March 2016'!I34</f>
        <v>0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454</v>
      </c>
      <c r="G37" s="18">
        <f>'Dec 2015'!I35</f>
        <v>776</v>
      </c>
      <c r="H37" s="18">
        <f>'Jan 2016'!I35</f>
        <v>0</v>
      </c>
      <c r="I37" s="18">
        <f>'Feb 2016'!I35</f>
        <v>0</v>
      </c>
      <c r="J37" s="18">
        <f>'March 2016'!I35</f>
        <v>0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298</v>
      </c>
      <c r="G38" s="18">
        <f>'Dec 2015'!I36</f>
        <v>1273</v>
      </c>
      <c r="H38" s="18">
        <f>'Jan 2016'!I36</f>
        <v>0</v>
      </c>
      <c r="I38" s="18">
        <f>'Feb 2016'!I36</f>
        <v>0</v>
      </c>
      <c r="J38" s="18">
        <f>'March 2016'!I36</f>
        <v>0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148</v>
      </c>
      <c r="G39" s="18">
        <f>'Dec 2015'!I37</f>
        <v>0</v>
      </c>
      <c r="H39" s="18">
        <f>'Jan 2016'!I37</f>
        <v>0</v>
      </c>
      <c r="I39" s="18">
        <f>'Feb 2016'!I37</f>
        <v>0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141</v>
      </c>
      <c r="H40" s="18">
        <f>'Jan 2016'!I38</f>
        <v>0</v>
      </c>
      <c r="I40" s="18">
        <f>'Feb 2016'!I38</f>
        <v>0</v>
      </c>
      <c r="J40" s="18">
        <f>'March 2016'!I38</f>
        <v>0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165</v>
      </c>
      <c r="G41" s="18">
        <f>'Dec 2015'!I39</f>
        <v>177</v>
      </c>
      <c r="H41" s="18">
        <f>'Jan 2016'!I39</f>
        <v>0</v>
      </c>
      <c r="I41" s="18">
        <f>'Feb 2016'!I39</f>
        <v>0</v>
      </c>
      <c r="J41" s="18">
        <f>'March 2016'!I39</f>
        <v>0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183</v>
      </c>
      <c r="G42" s="18">
        <f>'Dec 2015'!I40</f>
        <v>1176</v>
      </c>
      <c r="H42" s="18">
        <f>'Jan 2016'!I40</f>
        <v>0</v>
      </c>
      <c r="I42" s="18">
        <f>'Feb 2016'!I40</f>
        <v>0</v>
      </c>
      <c r="J42" s="18">
        <f>'March 2016'!I40</f>
        <v>0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296</v>
      </c>
      <c r="G43" s="18">
        <f>'Dec 2015'!I41</f>
        <v>148</v>
      </c>
      <c r="H43" s="18">
        <f>'Jan 2016'!I41</f>
        <v>0</v>
      </c>
      <c r="I43" s="18">
        <f>'Feb 2016'!I41</f>
        <v>0</v>
      </c>
      <c r="J43" s="18">
        <f>'March 2016'!I41</f>
        <v>0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1006</v>
      </c>
      <c r="G44" s="18">
        <f>'Dec 2015'!I42</f>
        <v>1265</v>
      </c>
      <c r="H44" s="18">
        <f>'Jan 2016'!I42</f>
        <v>0</v>
      </c>
      <c r="I44" s="18">
        <f>'Feb 2016'!I42</f>
        <v>0</v>
      </c>
      <c r="J44" s="18">
        <f>'March 2016'!I42</f>
        <v>0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171</v>
      </c>
      <c r="G45" s="18">
        <f>'Dec 2015'!I43</f>
        <v>286</v>
      </c>
      <c r="H45" s="18">
        <f>'Jan 2016'!I43</f>
        <v>0</v>
      </c>
      <c r="I45" s="18">
        <f>'Feb 2016'!I43</f>
        <v>0</v>
      </c>
      <c r="J45" s="18">
        <f>'March 2016'!I43</f>
        <v>0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139</v>
      </c>
      <c r="F46" s="50">
        <f>'Nov 2015'!I44</f>
        <v>162</v>
      </c>
      <c r="G46" s="50">
        <f>'Dec 2015'!I44</f>
        <v>0</v>
      </c>
      <c r="H46" s="50">
        <f>'Jan 2016'!I44</f>
        <v>0</v>
      </c>
      <c r="I46" s="50">
        <f>'Feb 2016'!I44</f>
        <v>0</v>
      </c>
      <c r="J46" s="50">
        <f>'March 2016'!I44</f>
        <v>0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159</v>
      </c>
      <c r="F47" s="50">
        <f>'Nov 2015'!I45</f>
        <v>288</v>
      </c>
      <c r="G47" s="50">
        <f>'Dec 2015'!I45</f>
        <v>352</v>
      </c>
      <c r="H47" s="50">
        <f>'Jan 2016'!I45</f>
        <v>0</v>
      </c>
      <c r="I47" s="50">
        <f>'Feb 2016'!I45</f>
        <v>0</v>
      </c>
      <c r="J47" s="50">
        <f>'March 2016'!I45</f>
        <v>0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351</v>
      </c>
      <c r="F48" s="50">
        <f>'Nov 2015'!I46</f>
        <v>164</v>
      </c>
      <c r="G48" s="50">
        <f>'Dec 2015'!I46</f>
        <v>165</v>
      </c>
      <c r="H48" s="50">
        <f>'Jan 2016'!I46</f>
        <v>0</v>
      </c>
      <c r="I48" s="50">
        <f>'Feb 2016'!I46</f>
        <v>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272</v>
      </c>
      <c r="F49" s="50">
        <f>'Nov 2015'!I47</f>
        <v>0</v>
      </c>
      <c r="G49" s="50">
        <f>'Dec 2015'!I47</f>
        <v>248</v>
      </c>
      <c r="H49" s="50">
        <f>'Jan 2016'!I47</f>
        <v>0</v>
      </c>
      <c r="I49" s="50">
        <f>'Feb 2016'!I47</f>
        <v>0</v>
      </c>
      <c r="J49" s="50">
        <f>'March 2016'!I47</f>
        <v>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489</v>
      </c>
      <c r="H50" s="50">
        <f>'Jan 2016'!I48</f>
        <v>0</v>
      </c>
      <c r="I50" s="50">
        <f>'Feb 2016'!I48</f>
        <v>0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171</v>
      </c>
      <c r="F51" s="50">
        <f>'Nov 2015'!I49</f>
        <v>0</v>
      </c>
      <c r="G51" s="50">
        <f>'Dec 2015'!I49</f>
        <v>176</v>
      </c>
      <c r="H51" s="50">
        <f>'Jan 2016'!I49</f>
        <v>0</v>
      </c>
      <c r="I51" s="50">
        <f>'Feb 2016'!I49</f>
        <v>0</v>
      </c>
      <c r="J51" s="50">
        <f>'March 2016'!I49</f>
        <v>0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266</v>
      </c>
      <c r="F52" s="50">
        <f>'Nov 2015'!I50</f>
        <v>128</v>
      </c>
      <c r="G52" s="50">
        <f>'Dec 2015'!I50</f>
        <v>0</v>
      </c>
      <c r="H52" s="50">
        <f>'Jan 2016'!I50</f>
        <v>0</v>
      </c>
      <c r="I52" s="50">
        <f>'Feb 2016'!I50</f>
        <v>0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261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0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262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0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14867</v>
      </c>
      <c r="M60" s="16">
        <f>'Dec 2015'!E11</f>
        <v>0</v>
      </c>
      <c r="N60" s="16">
        <f>'Jan 2016'!E11</f>
        <v>0</v>
      </c>
      <c r="O60" s="16">
        <f>'Feb 2016'!E11</f>
        <v>0</v>
      </c>
      <c r="P60" s="16">
        <f>'March 2016'!E11</f>
        <v>0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13721</v>
      </c>
      <c r="N61" s="16">
        <f>'Jan 2016'!E13</f>
        <v>0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3234</v>
      </c>
      <c r="M62" s="16">
        <f>'Dec 2015'!E14</f>
        <v>0</v>
      </c>
      <c r="N62" s="16">
        <f>'Jan 2016'!E14</f>
        <v>0</v>
      </c>
      <c r="O62" s="16">
        <f>'Feb 2016'!E14</f>
        <v>0</v>
      </c>
      <c r="P62" s="16">
        <f>'March 2016'!E14</f>
        <v>0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271436</v>
      </c>
      <c r="M64" s="16">
        <f>'Dec 2015'!E16</f>
        <v>0</v>
      </c>
      <c r="N64" s="16">
        <f>'Jan 2016'!E16</f>
        <v>0</v>
      </c>
      <c r="O64" s="16">
        <f>'Feb 2016'!E16</f>
        <v>0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256543</v>
      </c>
      <c r="N65" s="16">
        <f>'Jan 2016'!E17</f>
        <v>0</v>
      </c>
      <c r="O65" s="16">
        <f>'Feb 2016'!E17</f>
        <v>0</v>
      </c>
      <c r="P65" s="16">
        <f>'March 2016'!E17</f>
        <v>0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246579</v>
      </c>
      <c r="M66" s="16">
        <f>'Dec 2015'!E18</f>
        <v>0</v>
      </c>
      <c r="N66" s="16">
        <f>'Jan 2016'!E18</f>
        <v>0</v>
      </c>
      <c r="O66" s="16">
        <f>'Feb 2016'!E18</f>
        <v>0</v>
      </c>
      <c r="P66" s="16">
        <f>'March 2016'!E18</f>
        <v>0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0</v>
      </c>
      <c r="O67" s="16">
        <f>'Feb 2016'!E19</f>
        <v>0</v>
      </c>
      <c r="P67" s="16">
        <f>'March 2016'!E19</f>
        <v>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144677</v>
      </c>
      <c r="M68" s="16">
        <f>'Dec 2015'!E22</f>
        <v>0</v>
      </c>
      <c r="N68" s="16">
        <f>'Jan 2016'!E22</f>
        <v>0</v>
      </c>
      <c r="O68" s="16">
        <f>'Feb 2016'!E22</f>
        <v>0</v>
      </c>
      <c r="P68" s="16">
        <f>'March 2016'!E22</f>
        <v>0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235422</v>
      </c>
      <c r="M69" s="16">
        <f>'Dec 2015'!E23</f>
        <v>238425</v>
      </c>
      <c r="N69" s="16">
        <f>'Jan 2016'!E23</f>
        <v>0</v>
      </c>
      <c r="O69" s="16">
        <f>'Feb 2016'!E23</f>
        <v>0</v>
      </c>
      <c r="P69" s="16">
        <f>'March 2016'!E23</f>
        <v>0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0</v>
      </c>
      <c r="O70" s="16">
        <f>'Feb 2016'!E24</f>
        <v>0</v>
      </c>
      <c r="P70" s="16">
        <f>'March 2016'!E24</f>
        <v>0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179173</v>
      </c>
      <c r="M71" s="16">
        <f>'Dec 2015'!E25</f>
        <v>0</v>
      </c>
      <c r="N71" s="16">
        <f>'Jan 2016'!E25</f>
        <v>0</v>
      </c>
      <c r="O71" s="16">
        <f>'Feb 2016'!E25</f>
        <v>0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266334</v>
      </c>
      <c r="M72" s="16">
        <f>'Dec 2015'!E27</f>
        <v>267622</v>
      </c>
      <c r="N72" s="16">
        <f>'Jan 2016'!E27</f>
        <v>0</v>
      </c>
      <c r="O72" s="16">
        <f>'Feb 2016'!E27</f>
        <v>0</v>
      </c>
      <c r="P72" s="16">
        <f>'March 2016'!E27</f>
        <v>0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175540</v>
      </c>
      <c r="M73" s="16">
        <f>'Dec 2015'!E28</f>
        <v>0</v>
      </c>
      <c r="N73" s="16">
        <f>'Jan 2016'!E28</f>
        <v>0</v>
      </c>
      <c r="O73" s="16">
        <f>'Feb 2016'!E28</f>
        <v>0</v>
      </c>
      <c r="P73" s="16">
        <f>'March 2016'!E28</f>
        <v>0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130391</v>
      </c>
      <c r="M74" s="16">
        <f>'Dec 2015'!E29</f>
        <v>0</v>
      </c>
      <c r="N74" s="16">
        <f>'Jan 2016'!E29</f>
        <v>0</v>
      </c>
      <c r="O74" s="16">
        <f>'Feb 2016'!E29</f>
        <v>0</v>
      </c>
      <c r="P74" s="16">
        <f>'March 2016'!E29</f>
        <v>0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132264</v>
      </c>
      <c r="N75" s="16">
        <f>'Jan 2016'!E30</f>
        <v>0</v>
      </c>
      <c r="O75" s="16">
        <f>'Feb 2016'!E30</f>
        <v>0</v>
      </c>
      <c r="P75" s="16">
        <f>'March 2016'!E30</f>
        <v>0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136617</v>
      </c>
      <c r="M76" s="16">
        <f>'Dec 2015'!E31</f>
        <v>0</v>
      </c>
      <c r="N76" s="16">
        <f>'Jan 2016'!E31</f>
        <v>0</v>
      </c>
      <c r="O76" s="16">
        <f>'Feb 2016'!E31</f>
        <v>0</v>
      </c>
      <c r="P76" s="16">
        <f>'March 2016'!E31</f>
        <v>0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116372</v>
      </c>
      <c r="M77" s="16">
        <f>'Dec 2015'!E32</f>
        <v>0</v>
      </c>
      <c r="N77" s="16">
        <f>'Jan 2016'!E32</f>
        <v>0</v>
      </c>
      <c r="O77" s="16">
        <f>'Feb 2016'!E32</f>
        <v>0</v>
      </c>
      <c r="P77" s="16">
        <f>'March 2016'!E32</f>
        <v>0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120749</v>
      </c>
      <c r="M78" s="16">
        <f>'Dec 2015'!E33</f>
        <v>0</v>
      </c>
      <c r="N78" s="16">
        <f>'Jan 2016'!E33</f>
        <v>0</v>
      </c>
      <c r="O78" s="16">
        <f>'Feb 2016'!E33</f>
        <v>0</v>
      </c>
      <c r="P78" s="16">
        <f>'March 2016'!E33</f>
        <v>0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102739</v>
      </c>
      <c r="M79" s="16">
        <f>'Dec 2015'!E34</f>
        <v>105659</v>
      </c>
      <c r="N79" s="16">
        <f>'Jan 2016'!E34</f>
        <v>0</v>
      </c>
      <c r="O79" s="16">
        <f>'Feb 2016'!E34</f>
        <v>0</v>
      </c>
      <c r="P79" s="16">
        <f>'March 2016'!E34</f>
        <v>0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115335</v>
      </c>
      <c r="M80" s="16">
        <f>'Dec 2015'!E35</f>
        <v>118846</v>
      </c>
      <c r="N80" s="16">
        <f>'Jan 2016'!E35</f>
        <v>0</v>
      </c>
      <c r="O80" s="16">
        <f>'Feb 2016'!E35</f>
        <v>0</v>
      </c>
      <c r="P80" s="16">
        <f>'March 2016'!E35</f>
        <v>0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123514</v>
      </c>
      <c r="M81" s="16">
        <f>'Dec 2015'!E36</f>
        <v>125929</v>
      </c>
      <c r="N81" s="16">
        <f>'Jan 2016'!E36</f>
        <v>0</v>
      </c>
      <c r="O81" s="16">
        <f>'Feb 2016'!E36</f>
        <v>0</v>
      </c>
      <c r="P81" s="16">
        <f>'March 2016'!E36</f>
        <v>0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66331</v>
      </c>
      <c r="M82" s="16">
        <f>'Dec 2015'!E37</f>
        <v>0</v>
      </c>
      <c r="N82" s="16">
        <f>'Jan 2016'!E37</f>
        <v>0</v>
      </c>
      <c r="O82" s="16">
        <f>'Feb 2016'!E37</f>
        <v>0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80</v>
      </c>
      <c r="N83" s="16">
        <f>'Jan 2016'!E38</f>
        <v>0</v>
      </c>
      <c r="O83" s="16">
        <f>'Feb 2016'!E38</f>
        <v>0</v>
      </c>
      <c r="P83" s="16">
        <f>'March 2016'!E38</f>
        <v>0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68529</v>
      </c>
      <c r="M84" s="16">
        <f>'Dec 2015'!E39</f>
        <v>71862</v>
      </c>
      <c r="N84" s="16">
        <f>'Jan 2016'!E39</f>
        <v>0</v>
      </c>
      <c r="O84" s="16">
        <f>'Feb 2016'!E39</f>
        <v>0</v>
      </c>
      <c r="P84" s="16">
        <f>'March 2016'!E39</f>
        <v>0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58324</v>
      </c>
      <c r="M85" s="16">
        <f>'Dec 2015'!E40</f>
        <v>60572</v>
      </c>
      <c r="N85" s="16">
        <f>'Jan 2016'!E40</f>
        <v>0</v>
      </c>
      <c r="O85" s="16">
        <f>'Feb 2016'!E40</f>
        <v>0</v>
      </c>
      <c r="P85" s="16">
        <f>'March 2016'!E40</f>
        <v>0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56062</v>
      </c>
      <c r="M86" s="16">
        <f>'Dec 2015'!E41</f>
        <v>58593</v>
      </c>
      <c r="N86" s="16">
        <f>'Jan 2016'!E41</f>
        <v>0</v>
      </c>
      <c r="O86" s="16">
        <f>'Feb 2016'!E41</f>
        <v>0</v>
      </c>
      <c r="P86" s="16">
        <f>'March 2016'!E41</f>
        <v>0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48030</v>
      </c>
      <c r="M87" s="16">
        <f>'Dec 2015'!E42</f>
        <v>51733</v>
      </c>
      <c r="N87" s="16">
        <f>'Jan 2016'!E42</f>
        <v>0</v>
      </c>
      <c r="O87" s="16">
        <f>'Feb 2016'!E42</f>
        <v>0</v>
      </c>
      <c r="P87" s="16">
        <f>'March 2016'!E42</f>
        <v>0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67308</v>
      </c>
      <c r="M88" s="16">
        <f>'Dec 2015'!E43</f>
        <v>69497</v>
      </c>
      <c r="N88" s="16">
        <f>'Jan 2016'!E43</f>
        <v>0</v>
      </c>
      <c r="O88" s="16">
        <f>'Feb 2016'!E43</f>
        <v>0</v>
      </c>
      <c r="P88" s="16">
        <f>'March 2016'!E43</f>
        <v>0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28732</v>
      </c>
      <c r="M89" s="16">
        <f>'Dec 2015'!E44</f>
        <v>0</v>
      </c>
      <c r="N89" s="16">
        <f>'Jan 2016'!E44</f>
        <v>0</v>
      </c>
      <c r="O89" s="16">
        <f>'Feb 2016'!E44</f>
        <v>0</v>
      </c>
      <c r="P89" s="16">
        <f>'March 2016'!E44</f>
        <v>0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28801</v>
      </c>
      <c r="M90" s="16">
        <f>'Dec 2015'!E45</f>
        <v>30642</v>
      </c>
      <c r="N90" s="16">
        <f>'Jan 2016'!E45</f>
        <v>0</v>
      </c>
      <c r="O90" s="16">
        <f>'Feb 2016'!E45</f>
        <v>0</v>
      </c>
      <c r="P90" s="16">
        <f>'March 2016'!E45</f>
        <v>0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29024</v>
      </c>
      <c r="M91" s="16">
        <f>'Dec 2015'!E46</f>
        <v>32717</v>
      </c>
      <c r="N91" s="16">
        <f>'Jan 2016'!E46</f>
        <v>0</v>
      </c>
      <c r="O91" s="16">
        <f>'Feb 2016'!E46</f>
        <v>0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135170</v>
      </c>
      <c r="M92" s="16">
        <f>'Dec 2015'!E50</f>
        <v>0</v>
      </c>
      <c r="N92" s="16">
        <f>'Jan 2016'!E50</f>
        <v>0</v>
      </c>
      <c r="O92" s="16">
        <f>'Feb 2016'!E50</f>
        <v>0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0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0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SUM(I11,J11,'Feb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SUM(I14,J14,'Feb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SUM(I17,J17,'Feb 2016'!K17)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SUM(I18,J18,'Feb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SUM(I19,J19,'Feb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SUM(I20,J20,'Feb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SUM(I21,J21,'Feb 2016'!K21)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SUM(I22,J22,'Feb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SUM(I23,J23,'Feb 2016'!K23)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SUM(I24,J24,'Feb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SUM(I26,J26,'Feb 2016'!K26)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SUM(I27,J27,'Feb 2016'!K27)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SUM(I28,J28,'Feb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SUM(I29,J29,'Feb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SUM(I30,J30,'Feb 2016'!K30)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SUM(I31,J31,'Feb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SUM(I32,J32,'Feb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SUM(I33,J33,'Feb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SUM(I34,J34,'Feb 2016'!K34)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SUM(I35,J35,'Feb 2016'!K35)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SUM(I36,J36,'Feb 2016'!K36)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SUM(I38,J38,'Feb 2016'!K38)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SUM(I39,J39,'Feb 2016'!K39)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SUM(I40,J40,'Feb 2016'!K40)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SUM(I41,J41,'Feb 2016'!K41)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SUM(I42,J42,'Feb 2016'!K42)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SUM(I43,J43,'Feb 2016'!K43)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SUM(I44,J44,'Feb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SUM(I45,J45,'Feb 2016'!K45)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SUM(I47,J47,'Feb 2016'!K47)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SUM(I49,J49,'Feb 2016'!K49)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SUM(I51,J51,'Feb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874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1258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823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1833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3261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2547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871.77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2765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1394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6590.1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2153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3692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1160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1485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3087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2976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3561.67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1250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5658.51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2405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1351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1504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1715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1562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1830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2213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1278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1662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1649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591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2538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2307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1817.5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958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861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546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528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391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1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874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1258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983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823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1833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3261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2547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871.77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2765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1394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6590.1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2153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3692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1160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1485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3087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2976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3561.67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1250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5658.51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2405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1351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1504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1715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1562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1830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2213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1278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1662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1649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591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2538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2307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1817.5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958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680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1014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489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861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546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528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46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3" workbookViewId="0">
      <selection activeCell="J64" sqref="J6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4975</v>
      </c>
      <c r="G4" s="11">
        <f t="shared" ref="G4:L4" si="0">G53</f>
        <v>146</v>
      </c>
      <c r="H4" s="11">
        <f t="shared" si="0"/>
        <v>4088</v>
      </c>
      <c r="I4" s="11">
        <f t="shared" si="0"/>
        <v>9063</v>
      </c>
      <c r="J4" s="11">
        <f t="shared" si="0"/>
        <v>3503.87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24063</v>
      </c>
      <c r="F9" s="17">
        <v>258</v>
      </c>
      <c r="G9" s="15">
        <v>4</v>
      </c>
      <c r="H9" s="18">
        <f>G9*H6</f>
        <v>112</v>
      </c>
      <c r="I9" s="21">
        <f t="shared" si="1"/>
        <v>370</v>
      </c>
      <c r="J9" s="18"/>
      <c r="K9" s="21">
        <f>SUM(I9,J9, 'Oct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14867</v>
      </c>
      <c r="F11" s="17">
        <v>101</v>
      </c>
      <c r="G11" s="15">
        <v>4</v>
      </c>
      <c r="H11" s="18">
        <f>G11*H6</f>
        <v>112</v>
      </c>
      <c r="I11" s="21">
        <f t="shared" si="1"/>
        <v>213</v>
      </c>
      <c r="J11" s="18"/>
      <c r="K11" s="21">
        <f>SUM(I11,J11, 'Oct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52873</v>
      </c>
      <c r="F12" s="17">
        <v>138</v>
      </c>
      <c r="G12" s="15">
        <v>6</v>
      </c>
      <c r="H12" s="18">
        <f>G12*H6</f>
        <v>168</v>
      </c>
      <c r="I12" s="21">
        <f t="shared" si="1"/>
        <v>306</v>
      </c>
      <c r="J12" s="18"/>
      <c r="K12" s="21">
        <f>SUM(I12,J12, 'Oct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3234</v>
      </c>
      <c r="F14" s="17">
        <v>29</v>
      </c>
      <c r="G14" s="15">
        <v>4</v>
      </c>
      <c r="H14" s="18">
        <f>G14*H6</f>
        <v>112</v>
      </c>
      <c r="I14" s="21">
        <f t="shared" si="1"/>
        <v>141</v>
      </c>
      <c r="J14" s="18"/>
      <c r="K14" s="21">
        <f>SUM(I14,J14, 'Oct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271436</v>
      </c>
      <c r="F16" s="17">
        <v>17</v>
      </c>
      <c r="G16" s="15">
        <v>4</v>
      </c>
      <c r="H16" s="18">
        <v>112</v>
      </c>
      <c r="I16" s="21">
        <f t="shared" si="1"/>
        <v>129</v>
      </c>
      <c r="J16" s="18"/>
      <c r="K16" s="21">
        <f>SUM(I16,J16, 'Oct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246579</v>
      </c>
      <c r="F18" s="17">
        <v>29</v>
      </c>
      <c r="G18" s="15">
        <v>4</v>
      </c>
      <c r="H18" s="18">
        <f>G18*H6</f>
        <v>112</v>
      </c>
      <c r="I18" s="21">
        <f t="shared" si="1"/>
        <v>141</v>
      </c>
      <c r="J18" s="18">
        <v>730.77</v>
      </c>
      <c r="K18" s="21">
        <f>SUM(I18,J18, 'Oct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283313</v>
      </c>
      <c r="F20" s="17">
        <v>30</v>
      </c>
      <c r="G20" s="15">
        <v>4</v>
      </c>
      <c r="H20" s="18">
        <f>G20*H6</f>
        <v>112</v>
      </c>
      <c r="I20" s="21">
        <f t="shared" si="1"/>
        <v>142</v>
      </c>
      <c r="J20" s="18"/>
      <c r="K20" s="21">
        <f>SUM(I20,J20, 'Oct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265344</v>
      </c>
      <c r="F21" s="17">
        <v>133</v>
      </c>
      <c r="G21" s="15">
        <v>6</v>
      </c>
      <c r="H21" s="18">
        <f>G21*H6</f>
        <v>168</v>
      </c>
      <c r="I21" s="21">
        <f t="shared" si="1"/>
        <v>301</v>
      </c>
      <c r="J21" s="18">
        <v>2727.1</v>
      </c>
      <c r="K21" s="21">
        <f>SUM(I21,J21, 'Oct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144677</v>
      </c>
      <c r="F22" s="17">
        <v>382</v>
      </c>
      <c r="G22" s="15">
        <v>4</v>
      </c>
      <c r="H22" s="18">
        <f>G22*H6</f>
        <v>112</v>
      </c>
      <c r="I22" s="21">
        <f t="shared" si="1"/>
        <v>494</v>
      </c>
      <c r="J22" s="18"/>
      <c r="K22" s="21">
        <f>SUM(I22,J22, 'Oct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235422</v>
      </c>
      <c r="F23" s="17">
        <v>305</v>
      </c>
      <c r="G23" s="15">
        <v>6</v>
      </c>
      <c r="H23" s="18">
        <f>G23*H6</f>
        <v>168</v>
      </c>
      <c r="I23" s="21">
        <f t="shared" si="1"/>
        <v>473</v>
      </c>
      <c r="J23" s="18"/>
      <c r="K23" s="21">
        <f>SUM(I23,J23, 'Oct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179173</v>
      </c>
      <c r="F25" s="17">
        <v>133</v>
      </c>
      <c r="G25" s="15">
        <v>4</v>
      </c>
      <c r="H25" s="18">
        <f>G25*H6</f>
        <v>112</v>
      </c>
      <c r="I25" s="21">
        <f t="shared" si="1"/>
        <v>245</v>
      </c>
      <c r="J25" s="18"/>
      <c r="K25" s="21">
        <f>SUM(I25,J25, 'Oct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266334</v>
      </c>
      <c r="F27" s="17">
        <v>23</v>
      </c>
      <c r="G27" s="15">
        <v>4</v>
      </c>
      <c r="H27" s="18">
        <f>G27*H6</f>
        <v>112</v>
      </c>
      <c r="I27" s="21">
        <f t="shared" si="1"/>
        <v>135</v>
      </c>
      <c r="J27" s="18"/>
      <c r="K27" s="21">
        <f>SUM(I27,J27, 'Oct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175540</v>
      </c>
      <c r="F28" s="17">
        <v>682</v>
      </c>
      <c r="G28" s="15">
        <v>12</v>
      </c>
      <c r="H28" s="18">
        <f>G28*H6</f>
        <v>336</v>
      </c>
      <c r="I28" s="21">
        <f t="shared" si="1"/>
        <v>1018</v>
      </c>
      <c r="J28" s="18"/>
      <c r="K28" s="21">
        <f>SUM(I28,J28, 'Oct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130391</v>
      </c>
      <c r="F29" s="17">
        <v>16</v>
      </c>
      <c r="G29" s="15">
        <v>4</v>
      </c>
      <c r="H29" s="18">
        <f>G29*H6</f>
        <v>112</v>
      </c>
      <c r="I29" s="21">
        <f t="shared" si="1"/>
        <v>128</v>
      </c>
      <c r="J29" s="18"/>
      <c r="K29" s="21">
        <f>SUM(I29,J29, 'Oct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136617</v>
      </c>
      <c r="F31" s="17">
        <v>177</v>
      </c>
      <c r="G31" s="15">
        <v>4</v>
      </c>
      <c r="H31" s="18">
        <f>G31*H6</f>
        <v>112</v>
      </c>
      <c r="I31" s="21">
        <f t="shared" si="1"/>
        <v>289</v>
      </c>
      <c r="J31" s="18"/>
      <c r="K31" s="21">
        <f>SUM(I31,J31, 'Oct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116372</v>
      </c>
      <c r="F32" s="17">
        <v>520</v>
      </c>
      <c r="G32" s="15">
        <v>6</v>
      </c>
      <c r="H32" s="18">
        <f>G32*H6</f>
        <v>168</v>
      </c>
      <c r="I32" s="21">
        <f t="shared" si="1"/>
        <v>688</v>
      </c>
      <c r="J32" s="18"/>
      <c r="K32" s="21">
        <f>SUM(I32,J32, 'Oct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120749</v>
      </c>
      <c r="F33" s="17">
        <v>139</v>
      </c>
      <c r="G33" s="15">
        <v>4</v>
      </c>
      <c r="H33" s="18">
        <f>G33*H6</f>
        <v>112</v>
      </c>
      <c r="I33" s="21">
        <f t="shared" si="1"/>
        <v>251</v>
      </c>
      <c r="J33" s="18"/>
      <c r="K33" s="21">
        <f>SUM(I33,J33, 'Oct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102739</v>
      </c>
      <c r="F34" s="17">
        <v>24</v>
      </c>
      <c r="G34" s="15">
        <v>4</v>
      </c>
      <c r="H34" s="18">
        <f>G34*H6</f>
        <v>112</v>
      </c>
      <c r="I34" s="21">
        <f t="shared" si="1"/>
        <v>136</v>
      </c>
      <c r="J34" s="18"/>
      <c r="K34" s="21">
        <f>SUM(I34,J34, 'Oct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115335</v>
      </c>
      <c r="F35" s="17">
        <v>286</v>
      </c>
      <c r="G35" s="15">
        <v>6</v>
      </c>
      <c r="H35" s="18">
        <f>G35*H6</f>
        <v>168</v>
      </c>
      <c r="I35" s="21">
        <f t="shared" si="1"/>
        <v>454</v>
      </c>
      <c r="J35" s="18">
        <v>46</v>
      </c>
      <c r="K35" s="21">
        <f>SUM(I35,J35, 'Oct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123514</v>
      </c>
      <c r="F36" s="17">
        <v>130</v>
      </c>
      <c r="G36" s="15">
        <v>6</v>
      </c>
      <c r="H36" s="18">
        <f>G36*H6</f>
        <v>168</v>
      </c>
      <c r="I36" s="21">
        <f t="shared" si="1"/>
        <v>298</v>
      </c>
      <c r="J36" s="18"/>
      <c r="K36" s="21">
        <f>SUM(I36,J36, 'Oct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66331</v>
      </c>
      <c r="F37" s="17">
        <v>36</v>
      </c>
      <c r="G37" s="15">
        <v>4</v>
      </c>
      <c r="H37" s="18">
        <f>G37*H6</f>
        <v>112</v>
      </c>
      <c r="I37" s="21">
        <f t="shared" si="1"/>
        <v>148</v>
      </c>
      <c r="J37" s="18"/>
      <c r="K37" s="21">
        <f>SUM(I37,J37, 'Oct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68529</v>
      </c>
      <c r="F39" s="17">
        <v>53</v>
      </c>
      <c r="G39" s="15">
        <v>4</v>
      </c>
      <c r="H39" s="18">
        <f>G39*H6</f>
        <v>112</v>
      </c>
      <c r="I39" s="21">
        <f t="shared" si="1"/>
        <v>165</v>
      </c>
      <c r="J39" s="18"/>
      <c r="K39" s="21">
        <f>SUM(I39,J39, 'Oct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58324</v>
      </c>
      <c r="F40" s="17">
        <v>71</v>
      </c>
      <c r="G40" s="15">
        <v>4</v>
      </c>
      <c r="H40" s="18">
        <f>G40*H6</f>
        <v>112</v>
      </c>
      <c r="I40" s="21">
        <f t="shared" si="1"/>
        <v>183</v>
      </c>
      <c r="J40" s="18"/>
      <c r="K40" s="21">
        <f>SUM(I40,J40, 'Oct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56062</v>
      </c>
      <c r="F41" s="17">
        <v>128</v>
      </c>
      <c r="G41" s="15">
        <v>6</v>
      </c>
      <c r="H41" s="18">
        <f>G41*H6</f>
        <v>168</v>
      </c>
      <c r="I41" s="21">
        <f t="shared" si="1"/>
        <v>296</v>
      </c>
      <c r="J41" s="18"/>
      <c r="K41" s="21">
        <f>SUM(I41,J41, 'Oct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48030</v>
      </c>
      <c r="F42" s="17">
        <v>838</v>
      </c>
      <c r="G42" s="15">
        <v>6</v>
      </c>
      <c r="H42" s="18">
        <f>G42*H6</f>
        <v>168</v>
      </c>
      <c r="I42" s="21">
        <f t="shared" si="1"/>
        <v>1006</v>
      </c>
      <c r="J42" s="18"/>
      <c r="K42" s="21">
        <f>SUM(I42,J42, 'Oct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67308</v>
      </c>
      <c r="F43" s="17">
        <v>59</v>
      </c>
      <c r="G43" s="15">
        <v>4</v>
      </c>
      <c r="H43" s="18">
        <f>G43*H6</f>
        <v>112</v>
      </c>
      <c r="I43" s="21">
        <f t="shared" si="1"/>
        <v>171</v>
      </c>
      <c r="J43" s="18"/>
      <c r="K43" s="21">
        <f>SUM(I43,J43, 'Oct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28732</v>
      </c>
      <c r="F44" s="17">
        <v>50</v>
      </c>
      <c r="G44" s="15">
        <v>4</v>
      </c>
      <c r="H44" s="18">
        <f>G44*H6</f>
        <v>112</v>
      </c>
      <c r="I44" s="21">
        <f t="shared" si="1"/>
        <v>162</v>
      </c>
      <c r="J44" s="18"/>
      <c r="K44" s="21">
        <f>SUM(I44,J44, 'Oct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28801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 'Oct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29024</v>
      </c>
      <c r="F46" s="17">
        <v>52</v>
      </c>
      <c r="G46" s="15">
        <v>4</v>
      </c>
      <c r="H46" s="18">
        <f>G46*H6</f>
        <v>112</v>
      </c>
      <c r="I46" s="21">
        <f t="shared" si="1"/>
        <v>164</v>
      </c>
      <c r="J46" s="18"/>
      <c r="K46" s="21">
        <f>SUM(I46,J46, 'Oct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135170</v>
      </c>
      <c r="F50" s="17">
        <v>16</v>
      </c>
      <c r="G50" s="15">
        <v>4</v>
      </c>
      <c r="H50" s="18">
        <f>G50*H6</f>
        <v>112</v>
      </c>
      <c r="I50" s="21">
        <f t="shared" si="1"/>
        <v>128</v>
      </c>
      <c r="J50" s="18"/>
      <c r="K50" s="21">
        <f>SUM(I50,J50, 'Oct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4975</v>
      </c>
      <c r="G53" s="20">
        <f t="shared" si="2"/>
        <v>146</v>
      </c>
      <c r="H53" s="20">
        <f t="shared" si="2"/>
        <v>4088</v>
      </c>
      <c r="I53" s="20">
        <f t="shared" si="2"/>
        <v>9063</v>
      </c>
      <c r="J53" s="20">
        <f t="shared" si="2"/>
        <v>3503.87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42327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12" workbookViewId="0">
      <selection activeCell="C16" sqref="C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6630</v>
      </c>
      <c r="G4" s="11">
        <f t="shared" ref="G4:L4" si="0">G53</f>
        <v>124</v>
      </c>
      <c r="H4" s="11">
        <f t="shared" si="0"/>
        <v>3472</v>
      </c>
      <c r="I4" s="11">
        <f t="shared" si="0"/>
        <v>10102</v>
      </c>
      <c r="J4" s="11">
        <f t="shared" si="0"/>
        <v>3813.51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>
        <v>13721</v>
      </c>
      <c r="F13" s="17">
        <v>261</v>
      </c>
      <c r="G13" s="15">
        <v>4</v>
      </c>
      <c r="H13" s="18">
        <f>G13*H6</f>
        <v>112</v>
      </c>
      <c r="I13" s="21">
        <f t="shared" si="1"/>
        <v>373</v>
      </c>
      <c r="J13" s="18"/>
      <c r="K13" s="21">
        <f>SUM(I13,J13, 'Nov 2015'!K13)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>
        <v>256543</v>
      </c>
      <c r="F17" s="17">
        <v>526</v>
      </c>
      <c r="G17" s="15">
        <v>4</v>
      </c>
      <c r="H17" s="18">
        <f>G17*H6</f>
        <v>112</v>
      </c>
      <c r="I17" s="21">
        <f t="shared" si="1"/>
        <v>638</v>
      </c>
      <c r="J17" s="18"/>
      <c r="K17" s="21">
        <f>SUM(I17,J17, 'Nov 2015'!K17)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>
        <v>266730</v>
      </c>
      <c r="F21" s="17">
        <v>323</v>
      </c>
      <c r="G21" s="15">
        <v>8</v>
      </c>
      <c r="H21" s="18">
        <f>G21*H6</f>
        <v>224</v>
      </c>
      <c r="I21" s="21">
        <f t="shared" si="1"/>
        <v>547</v>
      </c>
      <c r="J21" s="18"/>
      <c r="K21" s="21">
        <f>SUM(I21,J21, 'Nov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>
        <v>238425</v>
      </c>
      <c r="F23" s="17">
        <v>508</v>
      </c>
      <c r="G23" s="15">
        <v>8</v>
      </c>
      <c r="H23" s="18">
        <f>G23*H6</f>
        <v>224</v>
      </c>
      <c r="I23" s="21">
        <f t="shared" si="1"/>
        <v>732</v>
      </c>
      <c r="J23" s="18"/>
      <c r="K23" s="21">
        <f>SUM(I23,J23, 'Nov 2015'!K23)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27</v>
      </c>
      <c r="J25" s="18"/>
      <c r="K25" s="21">
        <f>SUM(I25,J25, 'Nov 2015'!K25)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>
        <v>217402</v>
      </c>
      <c r="F26" s="17">
        <v>27</v>
      </c>
      <c r="G26" s="15">
        <v>4</v>
      </c>
      <c r="H26" s="18">
        <f>G26*H6</f>
        <v>112</v>
      </c>
      <c r="I26" s="21">
        <f>SUM(F27,H26)</f>
        <v>407</v>
      </c>
      <c r="J26" s="18"/>
      <c r="K26" s="21">
        <f>SUM(I26,J26, 'Nov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>
        <v>267622</v>
      </c>
      <c r="F27" s="17">
        <v>295</v>
      </c>
      <c r="G27" s="15">
        <v>4</v>
      </c>
      <c r="H27" s="18">
        <f>G27*H6</f>
        <v>112</v>
      </c>
      <c r="I27" s="21">
        <f>SUM(F28,H27)</f>
        <v>112</v>
      </c>
      <c r="J27" s="18"/>
      <c r="K27" s="21">
        <f>SUM(I27,J27, 'Nov 2015'!K27)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>
        <v>132264</v>
      </c>
      <c r="F30" s="17">
        <v>189</v>
      </c>
      <c r="G30" s="15">
        <v>8</v>
      </c>
      <c r="H30" s="18">
        <f>G30*H6</f>
        <v>224</v>
      </c>
      <c r="I30" s="21">
        <f t="shared" si="1"/>
        <v>413</v>
      </c>
      <c r="J30" s="18">
        <v>3813.51</v>
      </c>
      <c r="K30" s="21">
        <f>SUM(I30,J30, 'Nov 2015'!K30)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>
        <v>105659</v>
      </c>
      <c r="F34" s="17">
        <v>69</v>
      </c>
      <c r="G34" s="15">
        <v>4</v>
      </c>
      <c r="H34" s="18">
        <f>G34*H6</f>
        <v>112</v>
      </c>
      <c r="I34" s="21">
        <f t="shared" si="1"/>
        <v>181</v>
      </c>
      <c r="J34" s="18"/>
      <c r="K34" s="21">
        <f>SUM(I34,J34, 'Nov 2015'!K34)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>
        <v>118846</v>
      </c>
      <c r="F35" s="17">
        <v>552</v>
      </c>
      <c r="G35" s="15">
        <v>8</v>
      </c>
      <c r="H35" s="18">
        <f>G35*H6</f>
        <v>224</v>
      </c>
      <c r="I35" s="21">
        <f t="shared" si="1"/>
        <v>776</v>
      </c>
      <c r="J35" s="18"/>
      <c r="K35" s="21">
        <f>SUM(I35,J35, 'Nov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>
        <v>125929</v>
      </c>
      <c r="F36" s="17">
        <v>1161</v>
      </c>
      <c r="G36" s="15">
        <v>4</v>
      </c>
      <c r="H36" s="18">
        <f>G36*H6</f>
        <v>112</v>
      </c>
      <c r="I36" s="21">
        <f t="shared" si="1"/>
        <v>1273</v>
      </c>
      <c r="J36" s="18"/>
      <c r="K36" s="21">
        <f>SUM(I36,J36, 'Nov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>
        <v>80</v>
      </c>
      <c r="F38" s="17">
        <v>29</v>
      </c>
      <c r="G38" s="15">
        <v>4</v>
      </c>
      <c r="H38" s="18">
        <f>G38*H6</f>
        <v>112</v>
      </c>
      <c r="I38" s="21">
        <f t="shared" si="1"/>
        <v>141</v>
      </c>
      <c r="J38" s="18" t="s">
        <v>77</v>
      </c>
      <c r="K38" s="21">
        <f>SUM(I38,J38, 'Nov 2015'!K38)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>
        <v>71862</v>
      </c>
      <c r="F39" s="17">
        <v>65</v>
      </c>
      <c r="G39" s="15">
        <v>4</v>
      </c>
      <c r="H39" s="18">
        <f>G39*H6</f>
        <v>112</v>
      </c>
      <c r="I39" s="21">
        <f t="shared" si="1"/>
        <v>177</v>
      </c>
      <c r="J39" s="18"/>
      <c r="K39" s="21">
        <f>SUM(I39,J39, 'Nov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>
        <v>60572</v>
      </c>
      <c r="F40" s="17">
        <v>1008</v>
      </c>
      <c r="G40" s="15">
        <v>6</v>
      </c>
      <c r="H40" s="18">
        <f>G40*H6</f>
        <v>168</v>
      </c>
      <c r="I40" s="21">
        <f t="shared" si="1"/>
        <v>1176</v>
      </c>
      <c r="J40" s="18"/>
      <c r="K40" s="21">
        <f>SUM(I40,J40, 'Nov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>
        <v>58593</v>
      </c>
      <c r="F41" s="17">
        <v>36</v>
      </c>
      <c r="G41" s="15">
        <v>4</v>
      </c>
      <c r="H41" s="18">
        <f>G41*H6</f>
        <v>112</v>
      </c>
      <c r="I41" s="21">
        <f t="shared" si="1"/>
        <v>148</v>
      </c>
      <c r="J41" s="18"/>
      <c r="K41" s="21">
        <f>SUM(I41,J41, 'Nov 2015'!K41)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>
        <v>51733</v>
      </c>
      <c r="F42" s="17">
        <v>929</v>
      </c>
      <c r="G42" s="15">
        <v>12</v>
      </c>
      <c r="H42" s="18">
        <f>G42*H6</f>
        <v>336</v>
      </c>
      <c r="I42" s="21">
        <f t="shared" si="1"/>
        <v>1265</v>
      </c>
      <c r="J42" s="18"/>
      <c r="K42" s="21">
        <f>SUM(I42,J42, 'Nov 2015'!K42)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>
        <v>69497</v>
      </c>
      <c r="F43" s="17">
        <v>174</v>
      </c>
      <c r="G43" s="15">
        <v>4</v>
      </c>
      <c r="H43" s="18">
        <f>G43*H6</f>
        <v>112</v>
      </c>
      <c r="I43" s="21">
        <f t="shared" si="1"/>
        <v>286</v>
      </c>
      <c r="J43" s="18"/>
      <c r="K43" s="21">
        <f>SUM(I43,J43, 'Nov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>
        <v>30642</v>
      </c>
      <c r="F45" s="17">
        <v>128</v>
      </c>
      <c r="G45" s="15">
        <v>8</v>
      </c>
      <c r="H45" s="18">
        <f>G45*H6</f>
        <v>224</v>
      </c>
      <c r="I45" s="21">
        <f t="shared" si="1"/>
        <v>352</v>
      </c>
      <c r="J45" s="18"/>
      <c r="K45" s="21">
        <f>SUM(I45,J45, 'Nov 2015'!K45)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>
        <v>32717</v>
      </c>
      <c r="F46" s="17">
        <v>53</v>
      </c>
      <c r="G46" s="15">
        <v>4</v>
      </c>
      <c r="H46" s="18">
        <f>G46*H6</f>
        <v>112</v>
      </c>
      <c r="I46" s="21">
        <f t="shared" si="1"/>
        <v>165</v>
      </c>
      <c r="J46" s="18"/>
      <c r="K46" s="21">
        <f>SUM(I46,J46, 'Nov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8826</v>
      </c>
      <c r="F47" s="17">
        <v>80</v>
      </c>
      <c r="G47" s="15">
        <v>6</v>
      </c>
      <c r="H47" s="18">
        <v>168</v>
      </c>
      <c r="I47" s="21">
        <v>248</v>
      </c>
      <c r="J47" s="18"/>
      <c r="K47" s="21">
        <f>SUM(I47,J47, 'Nov 2015'!K47)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7009</v>
      </c>
      <c r="F48" s="17">
        <v>153</v>
      </c>
      <c r="G48" s="15">
        <v>12</v>
      </c>
      <c r="H48" s="18">
        <f>G48*H6</f>
        <v>336</v>
      </c>
      <c r="I48" s="21">
        <f t="shared" si="1"/>
        <v>489</v>
      </c>
      <c r="J48" s="18"/>
      <c r="K48" s="21">
        <f>SUM(I48,J48, 'Nov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6731</v>
      </c>
      <c r="F49" s="17">
        <v>64</v>
      </c>
      <c r="G49" s="15">
        <v>4</v>
      </c>
      <c r="H49" s="18">
        <f>G49*H6</f>
        <v>112</v>
      </c>
      <c r="I49" s="21">
        <f t="shared" si="1"/>
        <v>176</v>
      </c>
      <c r="J49" s="18"/>
      <c r="K49" s="21">
        <f>SUM(I49,J49, 'Nov 2015'!K49)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6630</v>
      </c>
      <c r="G53" s="20">
        <f t="shared" si="2"/>
        <v>124</v>
      </c>
      <c r="H53" s="20">
        <f t="shared" si="2"/>
        <v>3472</v>
      </c>
      <c r="I53" s="20">
        <f t="shared" si="2"/>
        <v>10102</v>
      </c>
      <c r="J53" s="20">
        <f t="shared" si="2"/>
        <v>3813.51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42354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'Dec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'Dec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'Dec 2015'!K13)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'Dec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'Dec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'Dec 2015'!K17)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'Dec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'Dec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'Dec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'Dec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'Dec 2015'!K23)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'Dec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>SUM(F26,H25)</f>
        <v>0</v>
      </c>
      <c r="J25" s="18"/>
      <c r="K25" s="21">
        <f>SUM(I25,J25, 'Dec 2015'!K25)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'Dec 2015'!K27)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'Dec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'Dec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'Dec 2015'!K30)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'Dec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'Dec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'Dec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'Dec 2015'!K34)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'Dec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'Dec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'Dec 2015'!K38)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'Dec 2015'!K41)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'Dec 2015'!K42)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'Dec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'Dec 2015'!K45)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'Dec 2015'!K47)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'Dec 2015'!K49)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'Jan 2016'!K16)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'Jan 2016'!K19)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'Jan 2016'!K21)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'Jan 2016'!K22)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'Jan 2016'!K23)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'Jan 2016'!K24)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'Jan 2016'!K25)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'Jan 2016'!K26)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'Jan 2016'!K27)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'Jan 2016'!K31)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'Jan 2016'!K32)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'Jan 2016'!K33)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'Jan 2016'!K35)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'Jan 2016'!K36)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'Jan 2016'!K37)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'Jan 2016'!K39)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'Jan 2016'!K40)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'Jan 2016'!K41)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'Jan 2016'!K42)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'Jan 2016'!K43)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'Jan 2016'!K44)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'Jan 2016'!K45)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'Jan 2016'!K46)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'Jan 2016'!K47)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'Jan 2016'!K48)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'Jan 2016'!K49)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'Jan 2016'!K50)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'Jan 2016'!K52)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60afb811-635c-4b2c-8beb-e7768db4a6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2015-12-16T19:40:59Z</cp:lastPrinted>
  <dcterms:created xsi:type="dcterms:W3CDTF">2013-07-17T03:02:03Z</dcterms:created>
  <dcterms:modified xsi:type="dcterms:W3CDTF">2015-12-18T19:49:46Z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