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56" windowHeight="7152"/>
  </bookViews>
  <sheets>
    <sheet name="Summary" sheetId="8" r:id="rId1"/>
    <sheet name="June" sheetId="14" state="hidden" r:id="rId2"/>
    <sheet name="May" sheetId="13" state="hidden" r:id="rId3"/>
    <sheet name="April" sheetId="12" state="hidden" r:id="rId4"/>
    <sheet name="March" sheetId="11" state="hidden" r:id="rId5"/>
    <sheet name="Feb" sheetId="10" state="hidden" r:id="rId6"/>
    <sheet name="Jan" sheetId="9" state="hidden" r:id="rId7"/>
    <sheet name="Dec" sheetId="1" r:id="rId8"/>
    <sheet name="Nov" sheetId="6" r:id="rId9"/>
    <sheet name="Oct" sheetId="5" r:id="rId10"/>
    <sheet name="Sept" sheetId="7" r:id="rId11"/>
    <sheet name="Aug" sheetId="3" r:id="rId12"/>
    <sheet name="July" sheetId="2" r:id="rId13"/>
    <sheet name="Sheet1" sheetId="15" r:id="rId14"/>
    <sheet name="Sheet2" sheetId="16" r:id="rId15"/>
  </sheets>
  <calcPr calcId="152511"/>
</workbook>
</file>

<file path=xl/calcChain.xml><?xml version="1.0" encoding="utf-8"?>
<calcChain xmlns="http://schemas.openxmlformats.org/spreadsheetml/2006/main">
  <c r="H31" i="8"/>
  <c r="B33" i="6"/>
  <c r="C32"/>
  <c r="B33" i="5"/>
  <c r="K31" i="8"/>
  <c r="B33" i="3"/>
  <c r="C31"/>
  <c r="B33" i="14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33"/>
  <c r="C7"/>
  <c r="B33" i="1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33"/>
  <c r="C7"/>
  <c r="B33" i="12"/>
  <c r="C32"/>
  <c r="C29"/>
  <c r="C25"/>
  <c r="C21"/>
  <c r="C17"/>
  <c r="C13"/>
  <c r="C9"/>
  <c r="B33" i="11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33"/>
  <c r="C7"/>
  <c r="B33" i="10"/>
  <c r="C32"/>
  <c r="C31"/>
  <c r="C29"/>
  <c r="C27"/>
  <c r="C25"/>
  <c r="C23"/>
  <c r="C21"/>
  <c r="C19"/>
  <c r="C17"/>
  <c r="C15"/>
  <c r="C13"/>
  <c r="C11"/>
  <c r="C9"/>
  <c r="C7"/>
  <c r="B33" i="9"/>
  <c r="C32"/>
  <c r="C31"/>
  <c r="C29"/>
  <c r="C27"/>
  <c r="C25"/>
  <c r="C23"/>
  <c r="C21"/>
  <c r="C19"/>
  <c r="C17"/>
  <c r="C15"/>
  <c r="C13"/>
  <c r="C11"/>
  <c r="C9"/>
  <c r="C7"/>
  <c r="B33" i="1"/>
  <c r="C32"/>
  <c r="C31" i="6"/>
  <c r="C27"/>
  <c r="C23"/>
  <c r="C19"/>
  <c r="C15"/>
  <c r="C11"/>
  <c r="C7"/>
  <c r="C32" i="5"/>
  <c r="C29"/>
  <c r="C25"/>
  <c r="C23"/>
  <c r="C21"/>
  <c r="C19"/>
  <c r="C17"/>
  <c r="C15"/>
  <c r="C13"/>
  <c r="C11"/>
  <c r="C9"/>
  <c r="C7"/>
  <c r="B33" i="7"/>
  <c r="C32"/>
  <c r="C32" i="3"/>
  <c r="C29"/>
  <c r="C25"/>
  <c r="C21"/>
  <c r="C17"/>
  <c r="C13"/>
  <c r="C9"/>
  <c r="C31" i="2"/>
  <c r="C21"/>
  <c r="N29" i="8"/>
  <c r="B31"/>
  <c r="E31"/>
  <c r="N30"/>
  <c r="G31"/>
  <c r="N19"/>
  <c r="I31"/>
  <c r="J31"/>
  <c r="M31"/>
  <c r="C31"/>
  <c r="L31"/>
  <c r="F31"/>
  <c r="D31"/>
  <c r="N27"/>
  <c r="N26"/>
  <c r="N28"/>
  <c r="N25"/>
  <c r="N24"/>
  <c r="N23"/>
  <c r="N22"/>
  <c r="N21"/>
  <c r="N20"/>
  <c r="N18"/>
  <c r="N17"/>
  <c r="N16"/>
  <c r="N15"/>
  <c r="N14"/>
  <c r="N13"/>
  <c r="N12"/>
  <c r="N11"/>
  <c r="N10"/>
  <c r="N9"/>
  <c r="N8"/>
  <c r="N7"/>
  <c r="N6"/>
  <c r="N31"/>
  <c r="N33"/>
  <c r="N5"/>
  <c r="B33" i="2"/>
  <c r="C23"/>
  <c r="C10"/>
  <c r="C7"/>
  <c r="C16"/>
  <c r="C15"/>
  <c r="C19"/>
  <c r="C18"/>
  <c r="C25"/>
  <c r="C9"/>
  <c r="C12"/>
  <c r="C20"/>
  <c r="C14"/>
  <c r="C11"/>
  <c r="C24"/>
  <c r="C13"/>
  <c r="C8"/>
  <c r="C17"/>
  <c r="C22"/>
  <c r="C28"/>
  <c r="C29"/>
  <c r="C27"/>
  <c r="C32"/>
  <c r="C30"/>
  <c r="C26"/>
  <c r="C7" i="12"/>
  <c r="C11"/>
  <c r="C15"/>
  <c r="C19"/>
  <c r="C23"/>
  <c r="C27"/>
  <c r="C31"/>
  <c r="C8"/>
  <c r="C10"/>
  <c r="C12"/>
  <c r="C14"/>
  <c r="C16"/>
  <c r="C18"/>
  <c r="C20"/>
  <c r="C22"/>
  <c r="C24"/>
  <c r="C26"/>
  <c r="C28"/>
  <c r="C30"/>
  <c r="C22" i="1"/>
  <c r="C12" i="6"/>
  <c r="C16"/>
  <c r="C20"/>
  <c r="C24"/>
  <c r="C28"/>
  <c r="C12" i="3"/>
  <c r="C16"/>
  <c r="C20"/>
  <c r="C24"/>
  <c r="C28"/>
  <c r="C8" i="10"/>
  <c r="C33"/>
  <c r="C10"/>
  <c r="C12"/>
  <c r="C14"/>
  <c r="C16"/>
  <c r="C18"/>
  <c r="C20"/>
  <c r="C22"/>
  <c r="C24"/>
  <c r="C26"/>
  <c r="C28"/>
  <c r="C30"/>
  <c r="C8" i="9"/>
  <c r="C10"/>
  <c r="C33"/>
  <c r="C12"/>
  <c r="C14"/>
  <c r="C16"/>
  <c r="C18"/>
  <c r="C20"/>
  <c r="C22"/>
  <c r="C24"/>
  <c r="C26"/>
  <c r="C28"/>
  <c r="C30"/>
  <c r="C33" i="2"/>
  <c r="C33" i="12"/>
  <c r="C30" i="3"/>
  <c r="C26"/>
  <c r="C22"/>
  <c r="C18"/>
  <c r="C14"/>
  <c r="C10"/>
  <c r="C8"/>
  <c r="C7"/>
  <c r="C11"/>
  <c r="C15"/>
  <c r="C19"/>
  <c r="C23"/>
  <c r="C27"/>
  <c r="C33"/>
  <c r="C17" i="7"/>
  <c r="C9"/>
  <c r="C25"/>
  <c r="C13"/>
  <c r="C21"/>
  <c r="C29"/>
  <c r="C7"/>
  <c r="C11"/>
  <c r="C15"/>
  <c r="C19"/>
  <c r="C23"/>
  <c r="C27"/>
  <c r="C31"/>
  <c r="C8"/>
  <c r="C10"/>
  <c r="C12"/>
  <c r="C14"/>
  <c r="C16"/>
  <c r="C18"/>
  <c r="C20"/>
  <c r="C22"/>
  <c r="C24"/>
  <c r="C26"/>
  <c r="C28"/>
  <c r="C30"/>
  <c r="C33"/>
  <c r="C27" i="5"/>
  <c r="C31"/>
  <c r="C8"/>
  <c r="C33"/>
  <c r="C10"/>
  <c r="C12"/>
  <c r="C14"/>
  <c r="C16"/>
  <c r="C18"/>
  <c r="C20"/>
  <c r="C22"/>
  <c r="C24"/>
  <c r="C26"/>
  <c r="C28"/>
  <c r="C30"/>
  <c r="C30" i="6"/>
  <c r="C26"/>
  <c r="C22"/>
  <c r="C18"/>
  <c r="C14"/>
  <c r="C10"/>
  <c r="C8"/>
  <c r="C9"/>
  <c r="C13"/>
  <c r="C17"/>
  <c r="C21"/>
  <c r="C25"/>
  <c r="C29"/>
  <c r="C33"/>
  <c r="O20" i="8"/>
  <c r="O27"/>
  <c r="O19"/>
  <c r="O5"/>
  <c r="O17"/>
  <c r="O28"/>
  <c r="O7"/>
  <c r="O15"/>
  <c r="O13"/>
  <c r="O21"/>
  <c r="O29"/>
  <c r="O22"/>
  <c r="O23"/>
  <c r="O10"/>
  <c r="O30"/>
  <c r="O24"/>
  <c r="O8"/>
  <c r="O12"/>
  <c r="O14"/>
  <c r="O16"/>
  <c r="O18"/>
  <c r="O25"/>
  <c r="O26"/>
  <c r="O6"/>
  <c r="C19" i="1"/>
  <c r="C30"/>
  <c r="C14"/>
  <c r="C11"/>
  <c r="C27"/>
  <c r="C26"/>
  <c r="C18"/>
  <c r="C10"/>
  <c r="C7"/>
  <c r="C15"/>
  <c r="C23"/>
  <c r="C31"/>
  <c r="C28"/>
  <c r="C24"/>
  <c r="C20"/>
  <c r="C16"/>
  <c r="C12"/>
  <c r="C8"/>
  <c r="C9"/>
  <c r="C13"/>
  <c r="C17"/>
  <c r="C21"/>
  <c r="C25"/>
  <c r="C29"/>
  <c r="O31" i="8"/>
  <c r="C33" i="1"/>
</calcChain>
</file>

<file path=xl/sharedStrings.xml><?xml version="1.0" encoding="utf-8"?>
<sst xmlns="http://schemas.openxmlformats.org/spreadsheetml/2006/main" count="420" uniqueCount="61">
  <si>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</si>
  <si>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</si>
  <si>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</si>
  <si>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</si>
  <si>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</si>
  <si>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</si>
  <si>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</si>
  <si>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</si>
  <si>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</si>
  <si>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</si>
  <si>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</si>
  <si>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</si>
  <si>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</si>
  <si>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</si>
  <si>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</si>
  <si>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</si>
  <si>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</si>
  <si>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</si>
  <si>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</si>
  <si>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</si>
  <si>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</si>
  <si>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</si>
  <si>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</si>
  <si>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</si>
  <si>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</si>
  <si>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</si>
  <si>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</si>
  <si>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</si>
  <si>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</si>
  <si>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</si>
  <si>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</si>
  <si>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</si>
  <si>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</si>
  <si>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</si>
  <si>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</si>
  <si>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</si>
  <si>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</si>
  <si>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</si>
  <si>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</si>
  <si>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</si>
  <si>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</si>
  <si>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</si>
  <si>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</si>
  <si>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Transportation Other</t>
  </si>
  <si>
    <t>Sept</t>
  </si>
  <si>
    <t>131 checks</t>
  </si>
  <si>
    <t>182 Invoices</t>
  </si>
  <si>
    <t>KSBIT Assessment</t>
  </si>
  <si>
    <t>Vehicles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</si>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</sst>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19">
    <font>
      <sz val="10"/>
      <name val="Arial"/>
    </font>
    <font>
      <sz val="10"/>
      <name val="Arial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9"/>
      <name val="Arial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44" fontId="3" fillId="0" borderId="0" xfId="2" applyFont="1"/>
    <xf numFmtId="44" fontId="2" fillId="0" borderId="1" xfId="2" applyFont="1" applyBorder="1"/>
    <xf numFmtId="164" fontId="3" fillId="0" borderId="0" xfId="0" applyNumberFormat="1" applyFont="1"/>
    <xf numFmtId="164" fontId="2" fillId="0" borderId="1" xfId="1" applyNumberFormat="1" applyFont="1" applyBorder="1"/>
    <xf numFmtId="0" fontId="0" fillId="0" borderId="0" xfId="0" applyBorder="1"/>
    <xf numFmtId="0" fontId="3" fillId="0" borderId="0" xfId="0" applyFont="1" applyBorder="1"/>
    <xf numFmtId="44" fontId="3" fillId="0" borderId="0" xfId="2" applyFont="1" applyBorder="1"/>
    <xf numFmtId="164" fontId="3" fillId="0" borderId="0" xfId="0" applyNumberFormat="1" applyFont="1" applyBorder="1"/>
    <xf numFmtId="44" fontId="2" fillId="0" borderId="0" xfId="2" applyFont="1" applyBorder="1"/>
    <xf numFmtId="9" fontId="2" fillId="0" borderId="0" xfId="1" applyNumberFormat="1" applyFont="1" applyBorder="1"/>
    <xf numFmtId="44" fontId="3" fillId="0" borderId="0" xfId="2" applyFont="1" applyFill="1" applyBorder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49" fontId="6" fillId="0" borderId="0" xfId="0" applyNumberFormat="1" applyFont="1"/>
    <xf numFmtId="44" fontId="8" fillId="0" borderId="0" xfId="2" applyFont="1"/>
    <xf numFmtId="164" fontId="4" fillId="0" borderId="0" xfId="0" applyNumberFormat="1" applyFont="1"/>
    <xf numFmtId="44" fontId="9" fillId="0" borderId="1" xfId="2" applyFont="1" applyBorder="1"/>
    <xf numFmtId="0" fontId="4" fillId="0" borderId="0" xfId="0" applyFont="1"/>
    <xf numFmtId="44" fontId="10" fillId="0" borderId="0" xfId="2" applyFont="1"/>
    <xf numFmtId="44" fontId="4" fillId="0" borderId="0" xfId="0" applyNumberFormat="1" applyFont="1"/>
    <xf numFmtId="165" fontId="9" fillId="0" borderId="0" xfId="0" applyNumberFormat="1" applyFont="1"/>
    <xf numFmtId="165" fontId="9" fillId="0" borderId="1" xfId="0" applyNumberFormat="1" applyFont="1" applyBorder="1"/>
    <xf numFmtId="0" fontId="8" fillId="0" borderId="0" xfId="0" applyFont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3" fillId="0" borderId="3" xfId="0" applyNumberFormat="1" applyFont="1" applyBorder="1"/>
    <xf numFmtId="44" fontId="11" fillId="0" borderId="1" xfId="2" applyFont="1" applyBorder="1"/>
    <xf numFmtId="0" fontId="13" fillId="0" borderId="0" xfId="0" applyFont="1"/>
    <xf numFmtId="44" fontId="14" fillId="0" borderId="0" xfId="2" applyFont="1" applyBorder="1"/>
    <xf numFmtId="0" fontId="12" fillId="0" borderId="0" xfId="0" applyFont="1"/>
    <xf numFmtId="164" fontId="9" fillId="0" borderId="1" xfId="0" applyNumberFormat="1" applyFont="1" applyBorder="1"/>
    <xf numFmtId="0" fontId="9" fillId="0" borderId="0" xfId="0" applyFont="1" applyAlignment="1">
      <alignment horizontal="center"/>
    </xf>
    <xf numFmtId="44" fontId="10" fillId="0" borderId="0" xfId="2" applyFont="1" applyBorder="1"/>
    <xf numFmtId="44" fontId="10" fillId="0" borderId="0" xfId="2" applyFont="1" applyFill="1" applyBorder="1"/>
    <xf numFmtId="7" fontId="11" fillId="0" borderId="1" xfId="2" applyNumberFormat="1" applyFont="1" applyBorder="1"/>
    <xf numFmtId="44" fontId="11" fillId="0" borderId="0" xfId="2" applyFont="1" applyBorder="1"/>
    <xf numFmtId="44" fontId="15" fillId="0" borderId="0" xfId="2" applyFont="1"/>
    <xf numFmtId="44" fontId="16" fillId="0" borderId="1" xfId="2" applyFont="1" applyBorder="1"/>
    <xf numFmtId="44" fontId="17" fillId="0" borderId="0" xfId="2" applyFont="1"/>
    <xf numFmtId="44" fontId="18" fillId="0" borderId="1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A4" sqref="A4"/>
    </sheetView>
  </sheetViews>
  <sheetFormatPr defaultRowHeight="13.2"/>
  <cols>
    <col min="1" max="1" width="35.109375" bestFit="1" customWidth="1"/>
    <col min="2" max="7" width="8.77734375" hidden="1" customWidth="1"/>
    <col min="8" max="8" width="15.5546875" customWidth="1"/>
    <col min="9" max="10" width="9.5546875" bestFit="1" customWidth="1"/>
    <col min="11" max="11" width="13" customWidth="1"/>
    <col min="12" max="12" width="11.33203125" bestFit="1" customWidth="1"/>
    <col min="13" max="13" width="11.33203125" customWidth="1"/>
    <col min="14" max="14" width="10.77734375" customWidth="1"/>
    <col min="15" max="15" width="9.77734375" customWidth="1"/>
  </cols>
  <sheetData>
    <row r="1" spans="1:15">
      <c r="A1" s="19" t="s">
        <v>0</v>
      </c>
      <c r="B1" s="19"/>
      <c r="C1" s="19"/>
      <c r="D1" s="19"/>
      <c r="E1" s="19"/>
      <c r="F1" s="19"/>
      <c r="G1" s="19"/>
      <c r="K1" s="19"/>
    </row>
    <row r="2" spans="1:15">
      <c r="A2" s="19" t="s">
        <v>1</v>
      </c>
      <c r="B2" s="19"/>
      <c r="C2" s="19"/>
      <c r="D2" s="19"/>
      <c r="E2" s="19"/>
      <c r="F2" s="19"/>
      <c r="G2" s="19"/>
      <c r="K2" s="19"/>
      <c r="O2" s="38" t="s">
        <v>30</v>
      </c>
    </row>
    <row r="3" spans="1:15">
      <c r="A3" s="20" t="s">
        <v>54</v>
      </c>
      <c r="B3" s="20"/>
      <c r="C3" s="20"/>
      <c r="D3" s="20"/>
      <c r="E3" s="20"/>
      <c r="F3" s="20"/>
      <c r="G3" s="20"/>
      <c r="K3" s="19"/>
      <c r="N3" s="38" t="s">
        <v>29</v>
      </c>
      <c r="O3" s="38" t="s">
        <v>31</v>
      </c>
    </row>
    <row r="4" spans="1:15">
      <c r="A4" s="18"/>
      <c r="B4" s="17" t="s">
        <v>42</v>
      </c>
      <c r="C4" s="17" t="s">
        <v>40</v>
      </c>
      <c r="D4" s="31" t="s">
        <v>39</v>
      </c>
      <c r="E4" s="31" t="s">
        <v>38</v>
      </c>
      <c r="F4" s="31" t="s">
        <v>37</v>
      </c>
      <c r="G4" s="31" t="s">
        <v>34</v>
      </c>
      <c r="H4" s="30" t="s">
        <v>23</v>
      </c>
      <c r="I4" s="31" t="s">
        <v>24</v>
      </c>
      <c r="J4" s="31" t="s">
        <v>25</v>
      </c>
      <c r="K4" s="31" t="s">
        <v>44</v>
      </c>
      <c r="L4" s="31" t="s">
        <v>26</v>
      </c>
      <c r="M4" s="30" t="s">
        <v>27</v>
      </c>
      <c r="N4" s="30" t="s">
        <v>28</v>
      </c>
      <c r="O4" s="30" t="s">
        <v>32</v>
      </c>
    </row>
    <row r="5" spans="1:15" ht="15.6">
      <c r="A5" s="18" t="s">
        <v>14</v>
      </c>
      <c r="B5" s="21"/>
      <c r="C5" s="25"/>
      <c r="D5" s="21"/>
      <c r="E5" s="25"/>
      <c r="F5" s="25"/>
      <c r="G5" s="4"/>
      <c r="H5" s="4"/>
      <c r="I5" s="21"/>
      <c r="J5" s="21"/>
      <c r="K5" s="25"/>
      <c r="L5" s="25"/>
      <c r="M5" s="25">
        <v>12136.39</v>
      </c>
      <c r="N5" s="27">
        <f>SUM(E5:M5)</f>
        <v>12136.39</v>
      </c>
      <c r="O5" s="22">
        <f>+N5/N33</f>
        <v>6.4521783613364159E-3</v>
      </c>
    </row>
    <row r="6" spans="1:15" ht="15.6">
      <c r="A6" s="18" t="s">
        <v>9</v>
      </c>
      <c r="B6" s="4"/>
      <c r="C6" s="25"/>
      <c r="D6" s="21"/>
      <c r="E6" s="25"/>
      <c r="F6" s="25"/>
      <c r="G6" s="25"/>
      <c r="H6" s="4">
        <v>730</v>
      </c>
      <c r="I6" s="21">
        <v>2940</v>
      </c>
      <c r="J6" s="21"/>
      <c r="K6" s="25">
        <v>1910</v>
      </c>
      <c r="L6" s="25">
        <v>1292.23</v>
      </c>
      <c r="M6" s="25"/>
      <c r="N6" s="27">
        <f t="shared" ref="N6:N30" si="0">SUM(E6:M6)</f>
        <v>6872.23</v>
      </c>
      <c r="O6" s="22">
        <f>+N6/N33</f>
        <v>3.6535455518590747E-3</v>
      </c>
    </row>
    <row r="7" spans="1:15" ht="15.6">
      <c r="A7" s="18" t="s">
        <v>35</v>
      </c>
      <c r="B7" s="3"/>
      <c r="C7" s="25"/>
      <c r="D7" s="21"/>
      <c r="E7" s="25"/>
      <c r="F7" s="25"/>
      <c r="G7" s="25"/>
      <c r="H7" s="4">
        <v>19900</v>
      </c>
      <c r="I7" s="21"/>
      <c r="J7" s="21"/>
      <c r="K7" s="25">
        <v>750</v>
      </c>
      <c r="L7" s="25"/>
      <c r="M7" s="25"/>
      <c r="N7" s="27">
        <f t="shared" si="0"/>
        <v>20650</v>
      </c>
      <c r="O7" s="22">
        <f>+N7/N33</f>
        <v>1.0978345550991439E-2</v>
      </c>
    </row>
    <row r="8" spans="1:15" ht="15.6">
      <c r="A8" s="18" t="s">
        <v>33</v>
      </c>
      <c r="B8" s="4"/>
      <c r="C8" s="25"/>
      <c r="D8" s="21"/>
      <c r="E8" s="25"/>
      <c r="F8" s="25"/>
      <c r="G8" s="25"/>
      <c r="H8" s="4">
        <v>6186.04</v>
      </c>
      <c r="I8" s="21">
        <v>2400</v>
      </c>
      <c r="J8" s="21">
        <v>4311.97</v>
      </c>
      <c r="K8" s="25">
        <v>23524.68</v>
      </c>
      <c r="L8" s="25"/>
      <c r="M8" s="25"/>
      <c r="N8" s="27">
        <f t="shared" si="0"/>
        <v>36422.69</v>
      </c>
      <c r="O8" s="22">
        <f>+N8/N33</f>
        <v>1.9363722843420843E-2</v>
      </c>
    </row>
    <row r="9" spans="1:15" ht="15.6">
      <c r="A9" s="18" t="s">
        <v>15</v>
      </c>
      <c r="B9" s="4"/>
      <c r="C9" s="25"/>
      <c r="D9" s="21"/>
      <c r="E9" s="25"/>
      <c r="F9" s="25"/>
      <c r="G9" s="25"/>
      <c r="H9" s="4"/>
      <c r="I9" s="21">
        <v>21594.9</v>
      </c>
      <c r="J9" s="21"/>
      <c r="K9" s="25">
        <v>631389.52</v>
      </c>
      <c r="L9" s="25"/>
      <c r="M9" s="25">
        <v>471314.91</v>
      </c>
      <c r="N9" s="27">
        <f t="shared" si="0"/>
        <v>1124299.33</v>
      </c>
      <c r="O9" s="22"/>
    </row>
    <row r="10" spans="1:15" ht="15.6">
      <c r="A10" s="18" t="s">
        <v>16</v>
      </c>
      <c r="B10" s="4"/>
      <c r="C10" s="25"/>
      <c r="D10" s="21"/>
      <c r="E10" s="25"/>
      <c r="F10" s="25"/>
      <c r="G10" s="25"/>
      <c r="H10" s="4"/>
      <c r="I10" s="21"/>
      <c r="J10" s="21"/>
      <c r="K10" s="25"/>
      <c r="L10" s="25">
        <v>65935.75</v>
      </c>
      <c r="M10" s="25"/>
      <c r="N10" s="27">
        <f t="shared" si="0"/>
        <v>65935.75</v>
      </c>
      <c r="O10" s="22">
        <f>+N10/N33</f>
        <v>3.5054016836018581E-2</v>
      </c>
    </row>
    <row r="11" spans="1:15" ht="15.6">
      <c r="A11" s="18" t="s">
        <v>2</v>
      </c>
      <c r="B11" s="4"/>
      <c r="C11" s="25"/>
      <c r="D11" s="21"/>
      <c r="E11" s="25"/>
      <c r="F11" s="25"/>
      <c r="G11" s="25"/>
      <c r="H11" s="4"/>
      <c r="I11" s="21"/>
      <c r="J11" s="21"/>
      <c r="K11" s="25"/>
      <c r="L11" s="25"/>
      <c r="M11" s="25"/>
      <c r="N11" s="27">
        <f t="shared" si="0"/>
        <v>0</v>
      </c>
      <c r="O11" s="22"/>
    </row>
    <row r="12" spans="1:15" ht="15.6">
      <c r="A12" s="18" t="s">
        <v>21</v>
      </c>
      <c r="B12" s="4"/>
      <c r="C12" s="25"/>
      <c r="D12" s="21"/>
      <c r="E12" s="25"/>
      <c r="F12" s="25"/>
      <c r="G12" s="25"/>
      <c r="H12" s="4">
        <v>9604.2199999999993</v>
      </c>
      <c r="I12" s="21">
        <v>3914.2</v>
      </c>
      <c r="J12" s="21"/>
      <c r="K12" s="25">
        <v>4377.3599999999997</v>
      </c>
      <c r="L12" s="25">
        <v>4356.96</v>
      </c>
      <c r="M12" s="25">
        <v>180.74</v>
      </c>
      <c r="N12" s="27">
        <f t="shared" si="0"/>
        <v>22433.48</v>
      </c>
      <c r="O12" s="22">
        <f>+N12/N33</f>
        <v>1.1926513092070479E-2</v>
      </c>
    </row>
    <row r="13" spans="1:15" ht="15.6">
      <c r="A13" s="18" t="s">
        <v>18</v>
      </c>
      <c r="B13" s="4"/>
      <c r="C13" s="25"/>
      <c r="D13" s="21"/>
      <c r="E13" s="25"/>
      <c r="F13" s="25"/>
      <c r="G13" s="25"/>
      <c r="H13" s="4"/>
      <c r="I13" s="21"/>
      <c r="J13" s="21"/>
      <c r="K13" s="25"/>
      <c r="L13" s="25">
        <v>20101.2</v>
      </c>
      <c r="M13" s="25"/>
      <c r="N13" s="27">
        <f t="shared" si="0"/>
        <v>20101.2</v>
      </c>
      <c r="O13" s="22">
        <f>+N13/N33</f>
        <v>1.0686582062449835E-2</v>
      </c>
    </row>
    <row r="14" spans="1:15" ht="15.6">
      <c r="A14" s="18" t="s">
        <v>5</v>
      </c>
      <c r="B14" s="4"/>
      <c r="C14" s="25"/>
      <c r="D14" s="21"/>
      <c r="E14" s="25"/>
      <c r="F14" s="25"/>
      <c r="G14" s="25"/>
      <c r="H14" s="4">
        <v>9206.48</v>
      </c>
      <c r="I14" s="21">
        <v>16740.52</v>
      </c>
      <c r="J14" s="21">
        <v>19654.96</v>
      </c>
      <c r="K14" s="25">
        <v>9087.75</v>
      </c>
      <c r="L14" s="25">
        <v>1048.5899999999999</v>
      </c>
      <c r="M14" s="25"/>
      <c r="N14" s="27">
        <f t="shared" si="0"/>
        <v>55738.299999999996</v>
      </c>
      <c r="O14" s="22">
        <f>+N14/N33</f>
        <v>2.9632654616214338E-2</v>
      </c>
    </row>
    <row r="15" spans="1:15" ht="15.6">
      <c r="A15" s="18" t="s">
        <v>10</v>
      </c>
      <c r="B15" s="4"/>
      <c r="C15" s="25"/>
      <c r="D15" s="21"/>
      <c r="E15" s="25"/>
      <c r="F15" s="25"/>
      <c r="G15" s="25"/>
      <c r="H15" s="4">
        <v>5346</v>
      </c>
      <c r="I15" s="21">
        <v>1950</v>
      </c>
      <c r="J15" s="21">
        <v>2289</v>
      </c>
      <c r="K15" s="25">
        <v>1720</v>
      </c>
      <c r="L15" s="25">
        <v>600</v>
      </c>
      <c r="M15" s="25">
        <v>1025</v>
      </c>
      <c r="N15" s="27">
        <f t="shared" si="0"/>
        <v>12930</v>
      </c>
      <c r="O15" s="22">
        <f>+N15/N33</f>
        <v>6.874092395850814E-3</v>
      </c>
    </row>
    <row r="16" spans="1:15" ht="15.6">
      <c r="A16" s="18" t="s">
        <v>8</v>
      </c>
      <c r="B16" s="4"/>
      <c r="C16" s="25"/>
      <c r="D16" s="21"/>
      <c r="E16" s="25"/>
      <c r="F16" s="25"/>
      <c r="G16" s="25"/>
      <c r="H16" s="4">
        <v>20719.52</v>
      </c>
      <c r="I16" s="21">
        <v>20008.88</v>
      </c>
      <c r="J16" s="21">
        <v>17184.73</v>
      </c>
      <c r="K16" s="25">
        <v>16089.6</v>
      </c>
      <c r="L16" s="25">
        <v>20271.37</v>
      </c>
      <c r="M16" s="25">
        <v>20367.490000000002</v>
      </c>
      <c r="N16" s="27">
        <f t="shared" si="0"/>
        <v>114641.59000000001</v>
      </c>
      <c r="O16" s="22">
        <f>+N16/N33</f>
        <v>6.0947941381844298E-2</v>
      </c>
    </row>
    <row r="17" spans="1:15" ht="15.6">
      <c r="A17" s="18" t="s">
        <v>3</v>
      </c>
      <c r="B17" s="4"/>
      <c r="C17" s="25"/>
      <c r="D17" s="21"/>
      <c r="E17" s="25"/>
      <c r="F17" s="25"/>
      <c r="G17" s="25"/>
      <c r="H17" s="4">
        <v>71064.11</v>
      </c>
      <c r="I17" s="21">
        <v>56591.07</v>
      </c>
      <c r="J17" s="21">
        <v>85758.3</v>
      </c>
      <c r="K17" s="25">
        <v>80934.98</v>
      </c>
      <c r="L17" s="25">
        <v>23826.59</v>
      </c>
      <c r="M17" s="25"/>
      <c r="N17" s="27">
        <f t="shared" si="0"/>
        <v>318175.05</v>
      </c>
      <c r="O17" s="22">
        <f>+N17/N33</f>
        <v>0.16915426850382462</v>
      </c>
    </row>
    <row r="18" spans="1:15" ht="15.6">
      <c r="A18" s="18" t="s">
        <v>13</v>
      </c>
      <c r="B18" s="4"/>
      <c r="C18" s="25"/>
      <c r="D18" s="21"/>
      <c r="E18" s="25"/>
      <c r="F18" s="25"/>
      <c r="G18" s="25"/>
      <c r="H18" s="4"/>
      <c r="I18" s="21"/>
      <c r="J18" s="21"/>
      <c r="K18" s="25">
        <v>485</v>
      </c>
      <c r="L18" s="25">
        <v>186776</v>
      </c>
      <c r="M18" s="25"/>
      <c r="N18" s="27">
        <f t="shared" si="0"/>
        <v>187261</v>
      </c>
      <c r="O18" s="22">
        <f>+N18/N33</f>
        <v>9.9555252601656555E-2</v>
      </c>
    </row>
    <row r="19" spans="1:15" ht="15.6">
      <c r="A19" s="18" t="s">
        <v>47</v>
      </c>
      <c r="B19" s="4"/>
      <c r="C19" s="29"/>
      <c r="D19" s="29"/>
      <c r="E19" s="29"/>
      <c r="F19" s="25"/>
      <c r="G19" s="25"/>
      <c r="H19" s="4"/>
      <c r="I19" s="21"/>
      <c r="J19" s="21"/>
      <c r="K19" s="25">
        <v>35906</v>
      </c>
      <c r="L19" s="25">
        <v>34768</v>
      </c>
      <c r="M19" s="25"/>
      <c r="N19" s="27">
        <f t="shared" si="0"/>
        <v>70674</v>
      </c>
      <c r="O19" s="22">
        <f>+N19/N33</f>
        <v>3.7573055373887117E-2</v>
      </c>
    </row>
    <row r="20" spans="1:15" ht="15.6">
      <c r="A20" s="18" t="s">
        <v>6</v>
      </c>
      <c r="B20" s="4"/>
      <c r="C20" s="25"/>
      <c r="D20" s="21"/>
      <c r="E20" s="25"/>
      <c r="F20" s="25"/>
      <c r="G20" s="25"/>
      <c r="H20" s="4">
        <v>28237.73</v>
      </c>
      <c r="I20" s="21">
        <v>48858.75</v>
      </c>
      <c r="J20" s="21">
        <v>43311.66</v>
      </c>
      <c r="K20" s="25">
        <v>21566.880000000001</v>
      </c>
      <c r="L20" s="25">
        <v>48666.11</v>
      </c>
      <c r="M20" s="25">
        <v>13154.8</v>
      </c>
      <c r="N20" s="27">
        <f t="shared" si="0"/>
        <v>203795.93</v>
      </c>
      <c r="O20" s="22">
        <f>+N20/N33</f>
        <v>0.10834586641286502</v>
      </c>
    </row>
    <row r="21" spans="1:15" ht="15.6">
      <c r="A21" s="18" t="s">
        <v>17</v>
      </c>
      <c r="B21" s="4"/>
      <c r="C21" s="25"/>
      <c r="D21" s="21"/>
      <c r="E21" s="25"/>
      <c r="F21" s="25"/>
      <c r="G21" s="25"/>
      <c r="H21" s="4">
        <v>5168.16</v>
      </c>
      <c r="I21" s="21"/>
      <c r="J21" s="21">
        <v>9060</v>
      </c>
      <c r="K21" s="25">
        <v>55822.06</v>
      </c>
      <c r="L21" s="25">
        <v>40540.89</v>
      </c>
      <c r="M21" s="25"/>
      <c r="N21" s="27">
        <f t="shared" si="0"/>
        <v>110591.11</v>
      </c>
      <c r="O21" s="22">
        <f>+N21/N33</f>
        <v>5.8794548205699994E-2</v>
      </c>
    </row>
    <row r="22" spans="1:15" ht="15.6">
      <c r="A22" s="18" t="s">
        <v>22</v>
      </c>
      <c r="B22" s="4"/>
      <c r="C22" s="25"/>
      <c r="D22" s="21"/>
      <c r="E22" s="25"/>
      <c r="F22" s="25"/>
      <c r="G22" s="25"/>
      <c r="H22" s="4">
        <v>9230.48</v>
      </c>
      <c r="I22" s="21">
        <v>17996.8</v>
      </c>
      <c r="J22" s="21">
        <v>11023</v>
      </c>
      <c r="K22" s="25">
        <v>24044.43</v>
      </c>
      <c r="L22" s="25"/>
      <c r="M22" s="25"/>
      <c r="N22" s="27">
        <f t="shared" si="0"/>
        <v>62294.71</v>
      </c>
      <c r="O22" s="22">
        <f>+N22/N33</f>
        <v>3.3118297936019461E-2</v>
      </c>
    </row>
    <row r="23" spans="1:15" ht="15.6">
      <c r="A23" s="18" t="s">
        <v>7</v>
      </c>
      <c r="B23" s="4"/>
      <c r="C23" s="25"/>
      <c r="D23" s="21"/>
      <c r="E23" s="25"/>
      <c r="F23" s="25"/>
      <c r="G23" s="25"/>
      <c r="H23" s="4">
        <v>32880.76</v>
      </c>
      <c r="I23" s="21"/>
      <c r="J23" s="21"/>
      <c r="K23" s="25">
        <v>3.37</v>
      </c>
      <c r="L23" s="25"/>
      <c r="M23" s="25"/>
      <c r="N23" s="27">
        <f t="shared" si="0"/>
        <v>32884.130000000005</v>
      </c>
      <c r="O23" s="22">
        <f>+N23/N33</f>
        <v>1.7482486309139185E-2</v>
      </c>
    </row>
    <row r="24" spans="1:15" ht="15.6">
      <c r="A24" s="18" t="s">
        <v>36</v>
      </c>
      <c r="B24" s="4"/>
      <c r="C24" s="25"/>
      <c r="D24" s="21"/>
      <c r="E24" s="25"/>
      <c r="F24" s="25"/>
      <c r="G24" s="25"/>
      <c r="H24" s="4"/>
      <c r="I24" s="21">
        <v>23000</v>
      </c>
      <c r="J24" s="21"/>
      <c r="K24" s="25"/>
      <c r="L24" s="25"/>
      <c r="M24" s="25"/>
      <c r="N24" s="27">
        <f t="shared" si="0"/>
        <v>23000</v>
      </c>
      <c r="O24" s="22">
        <f>+N24/N33</f>
        <v>1.2227697223864556E-2</v>
      </c>
    </row>
    <row r="25" spans="1:15" ht="15.6">
      <c r="A25" s="18" t="s">
        <v>11</v>
      </c>
      <c r="B25" s="4"/>
      <c r="C25" s="25"/>
      <c r="D25" s="21"/>
      <c r="E25" s="25"/>
      <c r="F25" s="25"/>
      <c r="G25" s="25"/>
      <c r="H25" s="4">
        <v>6157.07</v>
      </c>
      <c r="I25" s="21">
        <v>2488.73</v>
      </c>
      <c r="J25" s="21">
        <v>4454.57</v>
      </c>
      <c r="K25" s="25">
        <v>3952.15</v>
      </c>
      <c r="L25" s="25">
        <v>2889.97</v>
      </c>
      <c r="M25" s="25"/>
      <c r="N25" s="27">
        <f t="shared" si="0"/>
        <v>19942.490000000002</v>
      </c>
      <c r="O25" s="22">
        <f>+N25/N33</f>
        <v>1.0602205635215073E-2</v>
      </c>
    </row>
    <row r="26" spans="1:15" ht="15.6">
      <c r="A26" s="18" t="s">
        <v>43</v>
      </c>
      <c r="B26" s="4"/>
      <c r="C26" s="25"/>
      <c r="D26" s="21"/>
      <c r="E26" s="25"/>
      <c r="F26" s="25"/>
      <c r="G26" s="25"/>
      <c r="H26" s="4">
        <v>5764.91</v>
      </c>
      <c r="I26" s="21">
        <v>6412.41</v>
      </c>
      <c r="J26" s="21">
        <v>7671.9</v>
      </c>
      <c r="K26" s="25">
        <v>1145.27</v>
      </c>
      <c r="L26" s="25">
        <v>9116.57</v>
      </c>
      <c r="M26" s="25">
        <v>5859.45</v>
      </c>
      <c r="N26" s="27">
        <f t="shared" si="0"/>
        <v>35970.51</v>
      </c>
      <c r="O26" s="22">
        <f>+N26/N33</f>
        <v>1.9123326315999663E-2</v>
      </c>
    </row>
    <row r="27" spans="1:15" ht="15.6">
      <c r="A27" s="18" t="s">
        <v>41</v>
      </c>
      <c r="B27" s="4"/>
      <c r="C27" s="25"/>
      <c r="D27" s="21"/>
      <c r="E27" s="25"/>
      <c r="F27" s="25"/>
      <c r="G27" s="25"/>
      <c r="H27" s="4"/>
      <c r="I27" s="21"/>
      <c r="J27" s="21">
        <v>3183.04</v>
      </c>
      <c r="K27" s="25"/>
      <c r="L27" s="25"/>
      <c r="M27" s="25">
        <v>5934.41</v>
      </c>
      <c r="N27" s="27">
        <f t="shared" si="0"/>
        <v>9117.4500000000007</v>
      </c>
      <c r="O27" s="22">
        <f>+N27/N33</f>
        <v>4.8471920892923437E-3</v>
      </c>
    </row>
    <row r="28" spans="1:15" ht="15.6">
      <c r="A28" s="18" t="s">
        <v>4</v>
      </c>
      <c r="B28" s="4"/>
      <c r="C28" s="25"/>
      <c r="D28" s="21"/>
      <c r="E28" s="25"/>
      <c r="F28" s="25"/>
      <c r="G28" s="39"/>
      <c r="H28" s="4">
        <v>54782.68</v>
      </c>
      <c r="I28" s="21">
        <v>49929.11</v>
      </c>
      <c r="J28" s="21">
        <v>55366.86</v>
      </c>
      <c r="K28" s="25">
        <v>60622.8</v>
      </c>
      <c r="L28" s="25">
        <v>5975.31</v>
      </c>
      <c r="M28" s="25">
        <v>6846.03</v>
      </c>
      <c r="N28" s="27">
        <f>SUM(E28:M28)</f>
        <v>233522.79</v>
      </c>
      <c r="O28" s="22">
        <f>+N28/N33</f>
        <v>0.12414982482574373</v>
      </c>
    </row>
    <row r="29" spans="1:15" ht="15.6">
      <c r="A29" s="18" t="s">
        <v>48</v>
      </c>
      <c r="C29" s="29"/>
      <c r="D29" s="29"/>
      <c r="F29" s="25"/>
      <c r="G29" s="40"/>
      <c r="H29" s="4"/>
      <c r="I29" s="21"/>
      <c r="J29" s="21"/>
      <c r="K29" s="25">
        <v>8015</v>
      </c>
      <c r="L29" s="25">
        <v>100.75</v>
      </c>
      <c r="M29" s="42"/>
      <c r="N29" s="27">
        <f>SUM(E29:M29)</f>
        <v>8115.75</v>
      </c>
      <c r="O29" s="22">
        <f>+N29/N33</f>
        <v>4.3146492932425555E-3</v>
      </c>
    </row>
    <row r="30" spans="1:15" ht="15.6">
      <c r="A30" s="18" t="s">
        <v>12</v>
      </c>
      <c r="B30" s="4"/>
      <c r="C30" s="25"/>
      <c r="D30" s="21"/>
      <c r="E30" s="25"/>
      <c r="F30" s="25"/>
      <c r="G30" s="29"/>
      <c r="H30" s="4">
        <v>33488.839999999997</v>
      </c>
      <c r="I30" s="21">
        <v>43894</v>
      </c>
      <c r="J30" s="21">
        <v>51023.91</v>
      </c>
      <c r="K30" s="25">
        <v>45401.13</v>
      </c>
      <c r="L30" s="25">
        <v>23961.16</v>
      </c>
      <c r="M30" s="25"/>
      <c r="N30" s="27">
        <f t="shared" si="0"/>
        <v>197769.04</v>
      </c>
      <c r="O30" s="22">
        <f>+N30/N33</f>
        <v>0.10514173658149385</v>
      </c>
    </row>
    <row r="31" spans="1:15" ht="16.8" thickBot="1">
      <c r="A31" s="18"/>
      <c r="B31" s="32">
        <f>SUM(B5:B30)</f>
        <v>0</v>
      </c>
      <c r="C31" s="33">
        <f>SUM(C5:C30)</f>
        <v>0</v>
      </c>
      <c r="D31" s="33">
        <f t="shared" ref="D31:O31" si="1">SUM(D5:D30)</f>
        <v>0</v>
      </c>
      <c r="E31" s="33">
        <f t="shared" si="1"/>
        <v>0</v>
      </c>
      <c r="F31" s="41">
        <f t="shared" si="1"/>
        <v>0</v>
      </c>
      <c r="G31" s="33">
        <f t="shared" si="1"/>
        <v>0</v>
      </c>
      <c r="H31" s="5">
        <f>SUM(H5:H30)</f>
        <v>318467</v>
      </c>
      <c r="I31" s="23">
        <f t="shared" si="1"/>
        <v>318719.37</v>
      </c>
      <c r="J31" s="23">
        <f t="shared" si="1"/>
        <v>314293.90000000002</v>
      </c>
      <c r="K31" s="33">
        <f>SUM(K5:K30)</f>
        <v>1026747.9800000002</v>
      </c>
      <c r="L31" s="33">
        <f t="shared" si="1"/>
        <v>490227.44999999995</v>
      </c>
      <c r="M31" s="33">
        <f t="shared" si="1"/>
        <v>536819.22</v>
      </c>
      <c r="N31" s="28">
        <f t="shared" si="1"/>
        <v>3005274.9200000004</v>
      </c>
      <c r="O31" s="37">
        <f t="shared" si="1"/>
        <v>0.99999999999999978</v>
      </c>
    </row>
    <row r="32" spans="1:15" ht="14.4">
      <c r="C32" s="29"/>
      <c r="E32" s="29"/>
      <c r="F32" s="36"/>
      <c r="G32" s="35"/>
      <c r="H32" s="18"/>
      <c r="I32" s="29"/>
      <c r="J32" s="24"/>
      <c r="K32" s="29"/>
      <c r="M32" s="24"/>
      <c r="N32" s="24"/>
      <c r="O32" s="24"/>
    </row>
    <row r="33" spans="6:15" ht="13.8">
      <c r="F33" s="36"/>
      <c r="G33" s="34"/>
      <c r="H33" s="18"/>
      <c r="I33" s="24"/>
      <c r="J33" s="24"/>
      <c r="K33" s="25"/>
      <c r="L33" s="24"/>
      <c r="M33" s="24"/>
      <c r="N33" s="26">
        <f>+N31-N11-N9</f>
        <v>1880975.5900000003</v>
      </c>
      <c r="O33" s="24"/>
    </row>
    <row r="34" spans="6:15">
      <c r="G34" s="34"/>
    </row>
  </sheetData>
  <phoneticPr fontId="4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workbookViewId="0"/>
  </sheetViews>
  <sheetFormatPr defaultRowHeight="13.2"/>
  <cols>
    <col min="1" max="1" width="30.6640625" customWidth="1"/>
    <col min="2" max="2" width="9.5546875" bestFit="1" customWidth="1"/>
    <col min="3" max="3" width="9.33203125" bestFit="1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52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21"/>
      <c r="C7" s="6">
        <f>+B7/B33</f>
        <v>0</v>
      </c>
    </row>
    <row r="8" spans="1:3" ht="15.6">
      <c r="A8" s="3" t="s">
        <v>9</v>
      </c>
      <c r="B8" s="21"/>
      <c r="C8" s="6">
        <f>+B8/B33</f>
        <v>0</v>
      </c>
    </row>
    <row r="9" spans="1:3" ht="15.6">
      <c r="A9" s="3" t="s">
        <v>35</v>
      </c>
      <c r="B9" s="21"/>
      <c r="C9" s="6">
        <f>+B9/B33</f>
        <v>0</v>
      </c>
    </row>
    <row r="10" spans="1:3" ht="15.6">
      <c r="A10" s="3" t="s">
        <v>33</v>
      </c>
      <c r="B10" s="21">
        <v>4311.97</v>
      </c>
      <c r="C10" s="6">
        <f>+B10/B33</f>
        <v>1.3719547213611209E-2</v>
      </c>
    </row>
    <row r="11" spans="1:3" ht="15.6">
      <c r="A11" s="3" t="s">
        <v>15</v>
      </c>
      <c r="B11" s="21"/>
      <c r="C11" s="6">
        <f>+B11/B33</f>
        <v>0</v>
      </c>
    </row>
    <row r="12" spans="1:3" ht="15.6">
      <c r="A12" s="3" t="s">
        <v>16</v>
      </c>
      <c r="B12" s="21"/>
      <c r="C12" s="6">
        <f>+B12/B33</f>
        <v>0</v>
      </c>
    </row>
    <row r="13" spans="1:3" ht="15.6">
      <c r="A13" s="3" t="s">
        <v>2</v>
      </c>
      <c r="B13" s="21"/>
      <c r="C13" s="6">
        <f>+B13/B33</f>
        <v>0</v>
      </c>
    </row>
    <row r="14" spans="1:3" ht="15.6">
      <c r="A14" s="3" t="s">
        <v>21</v>
      </c>
      <c r="B14" s="21"/>
      <c r="C14" s="6">
        <f>+B14/B33</f>
        <v>0</v>
      </c>
    </row>
    <row r="15" spans="1:3" ht="15.6">
      <c r="A15" s="3" t="s">
        <v>18</v>
      </c>
      <c r="B15" s="21"/>
      <c r="C15" s="6">
        <f>+B15/B33</f>
        <v>0</v>
      </c>
    </row>
    <row r="16" spans="1:3" ht="15.6">
      <c r="A16" s="3" t="s">
        <v>5</v>
      </c>
      <c r="B16" s="21">
        <v>19654.96</v>
      </c>
      <c r="C16" s="6">
        <f>+B16/B33</f>
        <v>6.2536880289436089E-2</v>
      </c>
    </row>
    <row r="17" spans="1:3" ht="15.6">
      <c r="A17" s="3" t="s">
        <v>10</v>
      </c>
      <c r="B17" s="21">
        <v>2289</v>
      </c>
      <c r="C17" s="6">
        <f>+B17/B33</f>
        <v>7.2829921293413582E-3</v>
      </c>
    </row>
    <row r="18" spans="1:3" ht="15.6">
      <c r="A18" s="3" t="s">
        <v>8</v>
      </c>
      <c r="B18" s="21">
        <v>17184.73</v>
      </c>
      <c r="C18" s="6">
        <f>+B18/B33</f>
        <v>5.4677262269487249E-2</v>
      </c>
    </row>
    <row r="19" spans="1:3" ht="15.6">
      <c r="A19" s="3" t="s">
        <v>3</v>
      </c>
      <c r="B19" s="21">
        <v>85758.3</v>
      </c>
      <c r="C19" s="6">
        <f>+B19/B33</f>
        <v>0.27286021141358452</v>
      </c>
    </row>
    <row r="20" spans="1:3" ht="15.6">
      <c r="A20" s="3" t="s">
        <v>13</v>
      </c>
      <c r="B20" s="21"/>
      <c r="C20" s="6">
        <f>+B20/B33</f>
        <v>0</v>
      </c>
    </row>
    <row r="21" spans="1:3" ht="15.6">
      <c r="A21" s="3" t="s">
        <v>47</v>
      </c>
      <c r="B21" s="21"/>
      <c r="C21" s="6">
        <f>+B21/B33</f>
        <v>0</v>
      </c>
    </row>
    <row r="22" spans="1:3" ht="15.6">
      <c r="A22" s="3" t="s">
        <v>6</v>
      </c>
      <c r="B22" s="21">
        <v>43311.66</v>
      </c>
      <c r="C22" s="6">
        <f>+B22/B33</f>
        <v>0.13780623804661815</v>
      </c>
    </row>
    <row r="23" spans="1:3" ht="15.6">
      <c r="A23" s="3" t="s">
        <v>17</v>
      </c>
      <c r="B23" s="21">
        <v>9060</v>
      </c>
      <c r="C23" s="6">
        <f>+B23/B33</f>
        <v>2.8826521927406163E-2</v>
      </c>
    </row>
    <row r="24" spans="1:3" ht="15.6">
      <c r="A24" s="3" t="s">
        <v>22</v>
      </c>
      <c r="B24" s="21">
        <v>11023</v>
      </c>
      <c r="C24" s="6">
        <f>+B24/B33</f>
        <v>3.5072268345010829E-2</v>
      </c>
    </row>
    <row r="25" spans="1:3" ht="15.6">
      <c r="A25" s="3" t="s">
        <v>7</v>
      </c>
      <c r="B25" s="21"/>
      <c r="C25" s="6">
        <f>+B25/B33</f>
        <v>0</v>
      </c>
    </row>
    <row r="26" spans="1:3" ht="15.6">
      <c r="A26" s="3" t="s">
        <v>36</v>
      </c>
      <c r="B26" s="21"/>
      <c r="C26" s="6">
        <f>+B26/B33</f>
        <v>0</v>
      </c>
    </row>
    <row r="27" spans="1:3" ht="15.6">
      <c r="A27" s="3" t="s">
        <v>11</v>
      </c>
      <c r="B27" s="21">
        <v>4454.57</v>
      </c>
      <c r="C27" s="6">
        <f>+B27/B33</f>
        <v>1.4173262669113207E-2</v>
      </c>
    </row>
    <row r="28" spans="1:3" ht="15.6">
      <c r="A28" s="3" t="s">
        <v>43</v>
      </c>
      <c r="B28" s="21">
        <v>7671.9</v>
      </c>
      <c r="C28" s="6">
        <f>+B28/B33</f>
        <v>2.4409955140713833E-2</v>
      </c>
    </row>
    <row r="29" spans="1:3" ht="15.6">
      <c r="A29" s="3" t="s">
        <v>41</v>
      </c>
      <c r="B29" s="21">
        <v>3183.04</v>
      </c>
      <c r="C29" s="6">
        <f>+B29/B33</f>
        <v>1.0127590767749549E-2</v>
      </c>
    </row>
    <row r="30" spans="1:3" ht="15.6">
      <c r="A30" s="3" t="s">
        <v>4</v>
      </c>
      <c r="B30" s="21">
        <v>55366.86</v>
      </c>
      <c r="C30" s="6">
        <f>+B30/B33</f>
        <v>0.17616269358075354</v>
      </c>
    </row>
    <row r="31" spans="1:3" ht="15.6">
      <c r="A31" s="3" t="s">
        <v>48</v>
      </c>
      <c r="B31" s="21"/>
      <c r="C31" s="6">
        <f>+B31/B33</f>
        <v>0</v>
      </c>
    </row>
    <row r="32" spans="1:3" ht="15.6">
      <c r="A32" s="3" t="s">
        <v>12</v>
      </c>
      <c r="B32" s="21">
        <v>51023.91</v>
      </c>
      <c r="C32" s="6">
        <f>+B32/B33</f>
        <v>0.16234457620717424</v>
      </c>
    </row>
    <row r="33" spans="2:3" ht="16.8" thickBot="1">
      <c r="B33" s="23">
        <f>SUM(B7:B32)</f>
        <v>314293.90000000002</v>
      </c>
      <c r="C33" s="7">
        <f>SUM(C7:C32)</f>
        <v>1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4"/>
    </sheetView>
  </sheetViews>
  <sheetFormatPr defaultRowHeight="13.2"/>
  <cols>
    <col min="1" max="1" width="30.6640625" customWidth="1"/>
    <col min="2" max="2" width="18.6640625" customWidth="1"/>
    <col min="3" max="3" width="9.33203125" bestFit="1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51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>
        <f>+B7/B33</f>
        <v>0</v>
      </c>
    </row>
    <row r="8" spans="1:3" ht="15.6">
      <c r="A8" s="3" t="s">
        <v>9</v>
      </c>
      <c r="B8" s="4">
        <v>1910</v>
      </c>
      <c r="C8" s="6">
        <f>+B8/B33</f>
        <v>1.8602422767853895E-3</v>
      </c>
    </row>
    <row r="9" spans="1:3" ht="15.6">
      <c r="A9" s="3" t="s">
        <v>35</v>
      </c>
      <c r="B9" s="4">
        <v>750</v>
      </c>
      <c r="C9" s="6">
        <f>+B9/B33</f>
        <v>7.3046162700996973E-4</v>
      </c>
    </row>
    <row r="10" spans="1:3" ht="15.6">
      <c r="A10" s="3" t="s">
        <v>33</v>
      </c>
      <c r="B10" s="4">
        <v>23524.68</v>
      </c>
      <c r="C10" s="6">
        <f>+B10/B33</f>
        <v>2.2911834703585193E-2</v>
      </c>
    </row>
    <row r="11" spans="1:3" ht="15.6">
      <c r="A11" s="3" t="s">
        <v>15</v>
      </c>
      <c r="B11" s="4">
        <v>631389.52</v>
      </c>
      <c r="C11" s="6">
        <f>+B11/B33</f>
        <v>0.61494108807499182</v>
      </c>
    </row>
    <row r="12" spans="1:3" ht="15.6">
      <c r="A12" s="3" t="s">
        <v>16</v>
      </c>
      <c r="B12" s="4"/>
      <c r="C12" s="6">
        <f>+B12/B33</f>
        <v>0</v>
      </c>
    </row>
    <row r="13" spans="1:3" ht="15.6">
      <c r="A13" s="3" t="s">
        <v>2</v>
      </c>
      <c r="B13" s="4"/>
      <c r="C13" s="6">
        <f>+B13/B33</f>
        <v>0</v>
      </c>
    </row>
    <row r="14" spans="1:3" ht="15.6">
      <c r="A14" s="3" t="s">
        <v>21</v>
      </c>
      <c r="B14" s="4">
        <v>4377.3599999999997</v>
      </c>
      <c r="C14" s="6">
        <f>+B14/B33</f>
        <v>4.2633246768111477E-3</v>
      </c>
    </row>
    <row r="15" spans="1:3" ht="15.6">
      <c r="A15" s="3" t="s">
        <v>18</v>
      </c>
      <c r="B15" s="4"/>
      <c r="C15" s="6">
        <f>+B15/B33</f>
        <v>0</v>
      </c>
    </row>
    <row r="16" spans="1:3" ht="15.6">
      <c r="A16" s="3" t="s">
        <v>5</v>
      </c>
      <c r="B16" s="4">
        <v>9087.75</v>
      </c>
      <c r="C16" s="6">
        <f>+B16/B33</f>
        <v>8.8510035344798038E-3</v>
      </c>
    </row>
    <row r="17" spans="1:3" ht="15.6">
      <c r="A17" s="3" t="s">
        <v>10</v>
      </c>
      <c r="B17" s="4">
        <v>1720</v>
      </c>
      <c r="C17" s="6">
        <f>+B17/B33</f>
        <v>1.6751919979428639E-3</v>
      </c>
    </row>
    <row r="18" spans="1:3" ht="15.6">
      <c r="A18" s="3" t="s">
        <v>8</v>
      </c>
      <c r="B18" s="4">
        <v>16089.6</v>
      </c>
      <c r="C18" s="6">
        <f>+B18/B33</f>
        <v>1.5670447191919477E-2</v>
      </c>
    </row>
    <row r="19" spans="1:3" ht="15.6">
      <c r="A19" s="3" t="s">
        <v>3</v>
      </c>
      <c r="B19" s="4">
        <v>80934.98</v>
      </c>
      <c r="C19" s="6">
        <f>+B19/B33</f>
        <v>7.8826529563759143E-2</v>
      </c>
    </row>
    <row r="20" spans="1:3" ht="15.6">
      <c r="A20" s="3" t="s">
        <v>13</v>
      </c>
      <c r="B20" s="4">
        <v>485</v>
      </c>
      <c r="C20" s="6">
        <f>+B20/B33</f>
        <v>4.7236518546644709E-4</v>
      </c>
    </row>
    <row r="21" spans="1:3" ht="15.6">
      <c r="A21" s="3" t="s">
        <v>47</v>
      </c>
      <c r="B21" s="4">
        <v>35906</v>
      </c>
      <c r="C21" s="6">
        <f>+B21/B33</f>
        <v>3.4970606905893299E-2</v>
      </c>
    </row>
    <row r="22" spans="1:3" ht="15.6">
      <c r="A22" s="3" t="s">
        <v>6</v>
      </c>
      <c r="B22" s="4">
        <v>21566.880000000001</v>
      </c>
      <c r="C22" s="6">
        <f>+B22/B33</f>
        <v>2.100503767243837E-2</v>
      </c>
    </row>
    <row r="23" spans="1:3" ht="15.6">
      <c r="A23" s="3" t="s">
        <v>17</v>
      </c>
      <c r="B23" s="4">
        <v>55822.06</v>
      </c>
      <c r="C23" s="6">
        <f>+B23/B33</f>
        <v>5.4367830360864199E-2</v>
      </c>
    </row>
    <row r="24" spans="1:3" ht="15.6">
      <c r="A24" s="3" t="s">
        <v>22</v>
      </c>
      <c r="B24" s="4">
        <v>24044.43</v>
      </c>
      <c r="C24" s="6">
        <f>+B24/B33</f>
        <v>2.3418044611103101E-2</v>
      </c>
    </row>
    <row r="25" spans="1:3" ht="15.6">
      <c r="A25" s="3" t="s">
        <v>7</v>
      </c>
      <c r="B25" s="4">
        <v>3.37</v>
      </c>
      <c r="C25" s="6">
        <f>+B25/B33</f>
        <v>3.2822075773647976E-6</v>
      </c>
    </row>
    <row r="26" spans="1:3" ht="15.6">
      <c r="A26" s="3" t="s">
        <v>36</v>
      </c>
      <c r="B26" s="4"/>
      <c r="C26" s="6">
        <f>+B26/B33</f>
        <v>0</v>
      </c>
    </row>
    <row r="27" spans="1:3" ht="15.6">
      <c r="A27" s="3" t="s">
        <v>11</v>
      </c>
      <c r="B27" s="4">
        <v>3952.15</v>
      </c>
      <c r="C27" s="6">
        <f>+B27/B33</f>
        <v>3.8491918922499359E-3</v>
      </c>
    </row>
    <row r="28" spans="1:3" ht="15.6">
      <c r="A28" s="3" t="s">
        <v>43</v>
      </c>
      <c r="B28" s="4">
        <v>1145.27</v>
      </c>
      <c r="C28" s="6">
        <f>+B28/B33</f>
        <v>1.1154343834209441E-3</v>
      </c>
    </row>
    <row r="29" spans="1:3" ht="15.6">
      <c r="A29" s="3" t="s">
        <v>41</v>
      </c>
      <c r="B29" s="4"/>
      <c r="C29" s="6">
        <f>+B29/B33</f>
        <v>0</v>
      </c>
    </row>
    <row r="30" spans="1:3" ht="15.6">
      <c r="A30" s="3" t="s">
        <v>4</v>
      </c>
      <c r="B30" s="4">
        <v>60622.8</v>
      </c>
      <c r="C30" s="6">
        <f>+B30/B33</f>
        <v>5.9043505495866656E-2</v>
      </c>
    </row>
    <row r="31" spans="1:3" ht="15.6">
      <c r="A31" s="3" t="s">
        <v>48</v>
      </c>
      <c r="B31" s="4">
        <v>8015</v>
      </c>
      <c r="C31" s="6">
        <f>+B31/B33</f>
        <v>7.8061999206465432E-3</v>
      </c>
    </row>
    <row r="32" spans="1:3" ht="15.6">
      <c r="A32" s="3" t="s">
        <v>12</v>
      </c>
      <c r="B32" s="4">
        <v>45401.13</v>
      </c>
      <c r="C32" s="6">
        <f>+B32/B33</f>
        <v>4.4218377717188194E-2</v>
      </c>
    </row>
    <row r="33" spans="2:3" ht="16.8" thickBot="1">
      <c r="B33" s="5">
        <f>SUM(B7:B32)</f>
        <v>1026747.9800000002</v>
      </c>
      <c r="C33" s="7">
        <f>SUM(C7:C32)</f>
        <v>0.99999999999999978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/>
  </sheetViews>
  <sheetFormatPr defaultRowHeight="13.2"/>
  <cols>
    <col min="1" max="1" width="30.6640625" customWidth="1"/>
    <col min="2" max="2" width="14.21875" customWidth="1"/>
    <col min="3" max="3" width="10.44140625" bestFit="1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50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6.2">
      <c r="A7" s="3" t="s">
        <v>14</v>
      </c>
      <c r="B7" s="43"/>
      <c r="C7" s="6">
        <f>+B7/B33</f>
        <v>0</v>
      </c>
    </row>
    <row r="8" spans="1:3" ht="16.2">
      <c r="A8" s="3" t="s">
        <v>9</v>
      </c>
      <c r="B8" s="43">
        <v>1292.23</v>
      </c>
      <c r="C8" s="6">
        <f>+B8/B33</f>
        <v>2.6359805025198001E-3</v>
      </c>
    </row>
    <row r="9" spans="1:3" ht="16.2">
      <c r="A9" s="3" t="s">
        <v>35</v>
      </c>
      <c r="B9" s="43"/>
      <c r="C9" s="6">
        <f>+B9/B33</f>
        <v>0</v>
      </c>
    </row>
    <row r="10" spans="1:3" ht="16.2">
      <c r="A10" s="3" t="s">
        <v>33</v>
      </c>
      <c r="B10" s="43"/>
      <c r="C10" s="6">
        <f>+B10/B33</f>
        <v>0</v>
      </c>
    </row>
    <row r="11" spans="1:3" ht="16.2">
      <c r="A11" s="3" t="s">
        <v>15</v>
      </c>
      <c r="B11" s="43"/>
      <c r="C11" s="6">
        <f>+B11/B33</f>
        <v>0</v>
      </c>
    </row>
    <row r="12" spans="1:3" ht="16.2">
      <c r="A12" s="3" t="s">
        <v>16</v>
      </c>
      <c r="B12" s="43">
        <v>65935.75</v>
      </c>
      <c r="C12" s="6">
        <f>+B12/B33</f>
        <v>0.13450032224837677</v>
      </c>
    </row>
    <row r="13" spans="1:3" ht="16.2">
      <c r="A13" s="3" t="s">
        <v>2</v>
      </c>
      <c r="B13" s="43"/>
      <c r="C13" s="6">
        <f>+B13/B33</f>
        <v>0</v>
      </c>
    </row>
    <row r="14" spans="1:3" ht="16.2">
      <c r="A14" s="3" t="s">
        <v>21</v>
      </c>
      <c r="B14" s="43">
        <v>4356.96</v>
      </c>
      <c r="C14" s="6">
        <f>+B14/B33</f>
        <v>8.8876296094802538E-3</v>
      </c>
    </row>
    <row r="15" spans="1:3" ht="16.2">
      <c r="A15" s="3" t="s">
        <v>18</v>
      </c>
      <c r="B15" s="43">
        <v>20101.2</v>
      </c>
      <c r="C15" s="6">
        <f>+B15/B33</f>
        <v>4.1003823837282065E-2</v>
      </c>
    </row>
    <row r="16" spans="1:3" ht="16.2">
      <c r="A16" s="3" t="s">
        <v>5</v>
      </c>
      <c r="B16" s="43">
        <v>1048.5899999999999</v>
      </c>
      <c r="C16" s="6">
        <f>+B16/B33</f>
        <v>2.138986709128589E-3</v>
      </c>
    </row>
    <row r="17" spans="1:3" ht="16.2">
      <c r="A17" s="3" t="s">
        <v>10</v>
      </c>
      <c r="B17" s="43">
        <v>600</v>
      </c>
      <c r="C17" s="6">
        <f>+B17/B33</f>
        <v>1.22392167146087E-3</v>
      </c>
    </row>
    <row r="18" spans="1:3" ht="16.2">
      <c r="A18" s="3" t="s">
        <v>8</v>
      </c>
      <c r="B18" s="43">
        <v>20271.37</v>
      </c>
      <c r="C18" s="6">
        <f>+B18/B33</f>
        <v>4.1350948422002889E-2</v>
      </c>
    </row>
    <row r="19" spans="1:3" ht="16.2">
      <c r="A19" s="3" t="s">
        <v>3</v>
      </c>
      <c r="B19" s="43">
        <v>23826.59</v>
      </c>
      <c r="C19" s="6">
        <f>+B19/B33</f>
        <v>4.8603133096688081E-2</v>
      </c>
    </row>
    <row r="20" spans="1:3" ht="16.2">
      <c r="A20" s="3" t="s">
        <v>13</v>
      </c>
      <c r="B20" s="43">
        <v>186776</v>
      </c>
      <c r="C20" s="6">
        <f>+B20/B33</f>
        <v>0.38099865684795908</v>
      </c>
    </row>
    <row r="21" spans="1:3" ht="16.2">
      <c r="A21" s="3" t="s">
        <v>47</v>
      </c>
      <c r="B21" s="43">
        <v>34768</v>
      </c>
      <c r="C21" s="6">
        <f>+B21/B33</f>
        <v>7.0922181122252542E-2</v>
      </c>
    </row>
    <row r="22" spans="1:3" ht="16.2">
      <c r="A22" s="3" t="s">
        <v>6</v>
      </c>
      <c r="B22" s="43">
        <v>48666.11</v>
      </c>
      <c r="C22" s="6">
        <f>+B22/B33</f>
        <v>9.9272511157830937E-2</v>
      </c>
    </row>
    <row r="23" spans="1:3" ht="16.2">
      <c r="A23" s="3" t="s">
        <v>17</v>
      </c>
      <c r="B23" s="43">
        <v>40540.89</v>
      </c>
      <c r="C23" s="6">
        <f>+B23/B33</f>
        <v>8.2698123085518785E-2</v>
      </c>
    </row>
    <row r="24" spans="1:3" ht="16.2">
      <c r="A24" s="3" t="s">
        <v>22</v>
      </c>
      <c r="B24" s="43"/>
      <c r="C24" s="6">
        <f>+B24/B33</f>
        <v>0</v>
      </c>
    </row>
    <row r="25" spans="1:3" ht="16.2">
      <c r="A25" s="3" t="s">
        <v>7</v>
      </c>
      <c r="B25" s="43"/>
      <c r="C25" s="6">
        <f>+B25/B33</f>
        <v>0</v>
      </c>
    </row>
    <row r="26" spans="1:3" ht="16.2">
      <c r="A26" s="3" t="s">
        <v>36</v>
      </c>
      <c r="B26" s="43"/>
      <c r="C26" s="6">
        <f>+B26/B33</f>
        <v>0</v>
      </c>
    </row>
    <row r="27" spans="1:3" ht="16.2">
      <c r="A27" s="3" t="s">
        <v>11</v>
      </c>
      <c r="B27" s="43">
        <v>2889.97</v>
      </c>
      <c r="C27" s="6">
        <f>+B27/B33</f>
        <v>5.8951615214529506E-3</v>
      </c>
    </row>
    <row r="28" spans="1:3" ht="16.2">
      <c r="A28" s="3" t="s">
        <v>43</v>
      </c>
      <c r="B28" s="43">
        <v>9116.57</v>
      </c>
      <c r="C28" s="6">
        <f>+B28/B33</f>
        <v>1.8596612653983373E-2</v>
      </c>
    </row>
    <row r="29" spans="1:3" ht="16.2">
      <c r="A29" s="3" t="s">
        <v>41</v>
      </c>
      <c r="B29" s="43"/>
      <c r="C29" s="6">
        <f>+B29/B33</f>
        <v>0</v>
      </c>
    </row>
    <row r="30" spans="1:3" ht="16.2">
      <c r="A30" s="3" t="s">
        <v>4</v>
      </c>
      <c r="B30" s="43">
        <v>5975.31</v>
      </c>
      <c r="C30" s="6">
        <f>+B30/B33</f>
        <v>1.2188852337828085E-2</v>
      </c>
    </row>
    <row r="31" spans="1:3" ht="16.2">
      <c r="A31" s="3" t="s">
        <v>48</v>
      </c>
      <c r="B31" s="43">
        <v>100.75</v>
      </c>
      <c r="C31" s="6">
        <f>+B31/B33</f>
        <v>2.0551684733280441E-4</v>
      </c>
    </row>
    <row r="32" spans="1:3" ht="16.2">
      <c r="A32" s="3" t="s">
        <v>12</v>
      </c>
      <c r="B32" s="43">
        <v>23961.16</v>
      </c>
      <c r="C32" s="6">
        <f>+B32/B33</f>
        <v>4.8877638328902233E-2</v>
      </c>
    </row>
    <row r="33" spans="2:3" ht="17.399999999999999" thickBot="1">
      <c r="B33" s="44">
        <f>SUM(B7:B32)</f>
        <v>490227.44999999995</v>
      </c>
      <c r="C33" s="7">
        <f>SUM(C7:C32)</f>
        <v>1.0000000000000002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workbookViewId="0"/>
  </sheetViews>
  <sheetFormatPr defaultRowHeight="13.2"/>
  <cols>
    <col min="1" max="1" width="30.6640625" customWidth="1"/>
    <col min="2" max="2" width="16.6640625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49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>
        <v>12136.39</v>
      </c>
      <c r="C7" s="6">
        <f>+B7/B33</f>
        <v>2.2607964744630418E-2</v>
      </c>
    </row>
    <row r="8" spans="1:3" ht="15.6">
      <c r="A8" s="3" t="s">
        <v>9</v>
      </c>
      <c r="B8" s="4"/>
      <c r="C8" s="6">
        <f>+B8/B33</f>
        <v>0</v>
      </c>
    </row>
    <row r="9" spans="1:3" ht="15.6">
      <c r="A9" s="3" t="s">
        <v>35</v>
      </c>
      <c r="B9" s="4"/>
      <c r="C9" s="6">
        <f>+B9/B33</f>
        <v>0</v>
      </c>
    </row>
    <row r="10" spans="1:3" ht="15.6">
      <c r="A10" s="3" t="s">
        <v>33</v>
      </c>
      <c r="B10" s="4"/>
      <c r="C10" s="6">
        <f>+B10/B33</f>
        <v>0</v>
      </c>
    </row>
    <row r="11" spans="1:3" ht="15.6">
      <c r="A11" s="3" t="s">
        <v>15</v>
      </c>
      <c r="B11" s="4">
        <v>471314.91</v>
      </c>
      <c r="C11" s="6">
        <f>+B11/B33</f>
        <v>0.87797696587689245</v>
      </c>
    </row>
    <row r="12" spans="1:3" ht="15.6">
      <c r="A12" s="3" t="s">
        <v>16</v>
      </c>
      <c r="B12" s="4"/>
      <c r="C12" s="6">
        <f>+B12/B33</f>
        <v>0</v>
      </c>
    </row>
    <row r="13" spans="1:3" ht="15.6">
      <c r="A13" s="3" t="s">
        <v>2</v>
      </c>
      <c r="B13" s="4"/>
      <c r="C13" s="6">
        <f>+B13/B33</f>
        <v>0</v>
      </c>
    </row>
    <row r="14" spans="1:3" ht="15.6">
      <c r="A14" s="3" t="s">
        <v>21</v>
      </c>
      <c r="B14" s="4">
        <v>180.74</v>
      </c>
      <c r="C14" s="6">
        <f>+B14/B33</f>
        <v>3.3668690178417982E-4</v>
      </c>
    </row>
    <row r="15" spans="1:3" ht="15.6">
      <c r="A15" s="3" t="s">
        <v>18</v>
      </c>
      <c r="B15" s="4"/>
      <c r="C15" s="6">
        <f>+B15/B33</f>
        <v>0</v>
      </c>
    </row>
    <row r="16" spans="1:3" ht="15.6">
      <c r="A16" s="3" t="s">
        <v>5</v>
      </c>
      <c r="B16" s="4"/>
      <c r="C16" s="6">
        <f>+B16/B33</f>
        <v>0</v>
      </c>
    </row>
    <row r="17" spans="1:3" ht="15.6">
      <c r="A17" s="3" t="s">
        <v>10</v>
      </c>
      <c r="B17" s="4">
        <v>1025</v>
      </c>
      <c r="C17" s="6">
        <f>+B17/B33</f>
        <v>1.9093951218810683E-3</v>
      </c>
    </row>
    <row r="18" spans="1:3" ht="15.6">
      <c r="A18" s="3" t="s">
        <v>8</v>
      </c>
      <c r="B18" s="4">
        <v>20367.490000000002</v>
      </c>
      <c r="C18" s="6">
        <f>+B18/B33</f>
        <v>3.7941059561913605E-2</v>
      </c>
    </row>
    <row r="19" spans="1:3" ht="15.6">
      <c r="A19" s="3" t="s">
        <v>3</v>
      </c>
      <c r="B19" s="4"/>
      <c r="C19" s="6">
        <f>+B19/B33</f>
        <v>0</v>
      </c>
    </row>
    <row r="20" spans="1:3" ht="15.6">
      <c r="A20" s="3" t="s">
        <v>13</v>
      </c>
      <c r="B20" s="4"/>
      <c r="C20" s="6">
        <f>+B20/B33</f>
        <v>0</v>
      </c>
    </row>
    <row r="21" spans="1:3" ht="15.6">
      <c r="A21" s="3" t="s">
        <v>47</v>
      </c>
      <c r="B21" s="4"/>
      <c r="C21" s="6">
        <f>+B21/B33</f>
        <v>0</v>
      </c>
    </row>
    <row r="22" spans="1:3" ht="15.6">
      <c r="A22" s="3" t="s">
        <v>6</v>
      </c>
      <c r="B22" s="4"/>
      <c r="C22" s="6">
        <f>+B22/B33</f>
        <v>0</v>
      </c>
    </row>
    <row r="23" spans="1:3" ht="15.6">
      <c r="A23" s="3" t="s">
        <v>17</v>
      </c>
      <c r="B23" s="4">
        <v>13154.8</v>
      </c>
      <c r="C23" s="6">
        <f>+B23/B33</f>
        <v>2.4505083852996174E-2</v>
      </c>
    </row>
    <row r="24" spans="1:3" ht="15.6">
      <c r="A24" s="3" t="s">
        <v>22</v>
      </c>
      <c r="B24" s="4"/>
      <c r="C24" s="6">
        <f>+B24/B33</f>
        <v>0</v>
      </c>
    </row>
    <row r="25" spans="1:3" ht="15.6">
      <c r="A25" s="3" t="s">
        <v>7</v>
      </c>
      <c r="B25" s="4"/>
      <c r="C25" s="6">
        <f>+B25/B33</f>
        <v>0</v>
      </c>
    </row>
    <row r="26" spans="1:3" ht="15.6">
      <c r="A26" s="3" t="s">
        <v>36</v>
      </c>
      <c r="B26" s="4"/>
      <c r="C26" s="6">
        <f>+B26/B33</f>
        <v>0</v>
      </c>
    </row>
    <row r="27" spans="1:3" ht="15.6">
      <c r="A27" s="3" t="s">
        <v>11</v>
      </c>
      <c r="B27" s="4"/>
      <c r="C27" s="6">
        <f>+B27/B33</f>
        <v>0</v>
      </c>
    </row>
    <row r="28" spans="1:3" ht="15.6">
      <c r="A28" s="3" t="s">
        <v>43</v>
      </c>
      <c r="B28" s="4"/>
      <c r="C28" s="6">
        <f>+B28/B33</f>
        <v>0</v>
      </c>
    </row>
    <row r="29" spans="1:3" ht="15.6">
      <c r="A29" s="3" t="s">
        <v>41</v>
      </c>
      <c r="B29" s="4">
        <v>5859.45</v>
      </c>
      <c r="C29" s="6">
        <f>+B29/B33</f>
        <v>1.0915127070152221E-2</v>
      </c>
    </row>
    <row r="30" spans="1:3" ht="15.6">
      <c r="A30" s="3" t="s">
        <v>4</v>
      </c>
      <c r="B30" s="4">
        <v>5934.41</v>
      </c>
      <c r="C30" s="6">
        <f>+B30/B33</f>
        <v>1.1054764395358274E-2</v>
      </c>
    </row>
    <row r="31" spans="1:3" ht="15.6">
      <c r="A31" s="3" t="s">
        <v>48</v>
      </c>
      <c r="B31" s="4"/>
      <c r="C31" s="6">
        <f>+B31/B33</f>
        <v>0</v>
      </c>
    </row>
    <row r="32" spans="1:3" ht="15.6">
      <c r="A32" s="3" t="s">
        <v>12</v>
      </c>
      <c r="B32" s="4">
        <v>6846.03</v>
      </c>
      <c r="C32" s="6">
        <f>+B32/B33</f>
        <v>1.2752952474391659E-2</v>
      </c>
    </row>
    <row r="33" spans="2:3" ht="16.8" thickBot="1">
      <c r="B33" s="5">
        <f>SUM(B7:B32)</f>
        <v>536819.22</v>
      </c>
      <c r="C33" s="7">
        <f>SUM(C7:C32)</f>
        <v>1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4" sqref="A4"/>
    </sheetView>
  </sheetViews>
  <sheetFormatPr defaultRowHeight="13.2"/>
  <cols>
    <col min="1" max="1" width="22.77734375" customWidth="1"/>
    <col min="2" max="2" width="16.8867187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60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2"/>
    </sheetView>
  </sheetViews>
  <sheetFormatPr defaultRowHeight="13.2"/>
  <cols>
    <col min="1" max="1" width="23" customWidth="1"/>
    <col min="2" max="2" width="16.88671875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59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4" sqref="A4"/>
    </sheetView>
  </sheetViews>
  <sheetFormatPr defaultRowHeight="13.2"/>
  <cols>
    <col min="1" max="1" width="23" customWidth="1"/>
    <col min="2" max="2" width="15" customWidth="1"/>
    <col min="3" max="3" width="9.332031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58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>
        <v>0</v>
      </c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2"/>
    </sheetView>
  </sheetViews>
  <sheetFormatPr defaultRowHeight="13.2"/>
  <cols>
    <col min="1" max="1" width="23" customWidth="1"/>
    <col min="2" max="2" width="15.5546875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57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2"/>
    </sheetView>
  </sheetViews>
  <sheetFormatPr defaultRowHeight="13.2"/>
  <cols>
    <col min="1" max="1" width="25.77734375" customWidth="1"/>
    <col min="2" max="2" width="15.5546875" customWidth="1"/>
    <col min="3" max="3" width="9.332031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56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4" sqref="A4"/>
    </sheetView>
  </sheetViews>
  <sheetFormatPr defaultRowHeight="13.2"/>
  <cols>
    <col min="1" max="1" width="25.77734375" customWidth="1"/>
    <col min="2" max="2" width="15.5546875" customWidth="1"/>
    <col min="3" max="3" width="9.66406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55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A3" sqref="A3"/>
    </sheetView>
  </sheetViews>
  <sheetFormatPr defaultRowHeight="13.2"/>
  <cols>
    <col min="1" max="1" width="30.6640625" customWidth="1"/>
    <col min="2" max="2" width="16.6640625" customWidth="1"/>
    <col min="3" max="3" width="9.6640625" bestFit="1" customWidth="1"/>
    <col min="6" max="6" width="30.6640625" customWidth="1"/>
    <col min="7" max="7" width="18.6640625" customWidth="1"/>
  </cols>
  <sheetData>
    <row r="1" spans="1:8" ht="16.2">
      <c r="A1" s="1" t="s">
        <v>0</v>
      </c>
    </row>
    <row r="2" spans="1:8" ht="16.2">
      <c r="A2" s="1" t="s">
        <v>1</v>
      </c>
    </row>
    <row r="3" spans="1:8" ht="16.2">
      <c r="A3" s="2" t="s">
        <v>54</v>
      </c>
    </row>
    <row r="4" spans="1:8" ht="15.6">
      <c r="A4" s="3"/>
    </row>
    <row r="5" spans="1:8" ht="15.6">
      <c r="A5" s="3"/>
      <c r="C5" s="15" t="s">
        <v>20</v>
      </c>
    </row>
    <row r="6" spans="1:8" ht="16.2">
      <c r="A6" s="3"/>
      <c r="B6" s="3"/>
      <c r="C6" s="16" t="s">
        <v>19</v>
      </c>
      <c r="F6" s="8"/>
      <c r="G6" s="8"/>
      <c r="H6" s="9"/>
    </row>
    <row r="7" spans="1:8" ht="15.6">
      <c r="A7" s="3" t="s">
        <v>14</v>
      </c>
      <c r="B7" s="4"/>
      <c r="C7" s="6">
        <f>+B7/B33</f>
        <v>0</v>
      </c>
      <c r="F7" s="9"/>
      <c r="G7" s="10"/>
      <c r="H7" s="11"/>
    </row>
    <row r="8" spans="1:8" ht="15.6">
      <c r="A8" s="3" t="s">
        <v>9</v>
      </c>
      <c r="B8" s="4">
        <v>730</v>
      </c>
      <c r="C8" s="6">
        <f>+B8/B33</f>
        <v>2.2922312201892189E-3</v>
      </c>
      <c r="F8" s="9"/>
      <c r="G8" s="14"/>
      <c r="H8" s="11"/>
    </row>
    <row r="9" spans="1:8" ht="15.6">
      <c r="A9" s="3" t="s">
        <v>35</v>
      </c>
      <c r="B9" s="4">
        <v>19900</v>
      </c>
      <c r="C9" s="6">
        <f>+B9/B33</f>
        <v>6.2486851070911585E-2</v>
      </c>
      <c r="F9" s="9"/>
      <c r="G9" s="10"/>
      <c r="H9" s="11"/>
    </row>
    <row r="10" spans="1:8" ht="15.6">
      <c r="A10" s="3" t="s">
        <v>33</v>
      </c>
      <c r="B10" s="4">
        <v>6186.04</v>
      </c>
      <c r="C10" s="6">
        <f>+B10/B33</f>
        <v>1.942443016073879E-2</v>
      </c>
      <c r="F10" s="9"/>
      <c r="G10" s="10"/>
      <c r="H10" s="11"/>
    </row>
    <row r="11" spans="1:8" ht="15.6">
      <c r="A11" s="3" t="s">
        <v>15</v>
      </c>
      <c r="B11" s="4"/>
      <c r="C11" s="6">
        <f>+B11/B33</f>
        <v>0</v>
      </c>
      <c r="F11" s="9"/>
      <c r="G11" s="10"/>
      <c r="H11" s="11"/>
    </row>
    <row r="12" spans="1:8" ht="15.6">
      <c r="A12" s="3" t="s">
        <v>16</v>
      </c>
      <c r="B12" s="4"/>
      <c r="C12" s="6">
        <f>+B12/B33</f>
        <v>0</v>
      </c>
      <c r="F12" s="9"/>
      <c r="G12" s="10"/>
      <c r="H12" s="11"/>
    </row>
    <row r="13" spans="1:8" ht="15.6">
      <c r="A13" s="3" t="s">
        <v>2</v>
      </c>
      <c r="B13" s="4"/>
      <c r="C13" s="6">
        <f>+B13/B33</f>
        <v>0</v>
      </c>
      <c r="F13" s="9"/>
      <c r="G13" s="10"/>
      <c r="H13" s="11"/>
    </row>
    <row r="14" spans="1:8" ht="15.6">
      <c r="A14" s="3" t="s">
        <v>21</v>
      </c>
      <c r="B14" s="4">
        <v>9604.2199999999993</v>
      </c>
      <c r="C14" s="6">
        <f>+B14/B33</f>
        <v>3.0157661547350272E-2</v>
      </c>
      <c r="F14" s="9"/>
      <c r="G14" s="10"/>
      <c r="H14" s="11"/>
    </row>
    <row r="15" spans="1:8" ht="15.6">
      <c r="A15" s="3" t="s">
        <v>18</v>
      </c>
      <c r="B15" s="4"/>
      <c r="C15" s="6">
        <f>+B15/B33</f>
        <v>0</v>
      </c>
      <c r="F15" s="9"/>
      <c r="G15" s="10"/>
      <c r="H15" s="11"/>
    </row>
    <row r="16" spans="1:8" ht="15.6">
      <c r="A16" s="3" t="s">
        <v>5</v>
      </c>
      <c r="B16" s="4">
        <v>9206.48</v>
      </c>
      <c r="C16" s="6">
        <f>+B16/B33</f>
        <v>2.890874093705156E-2</v>
      </c>
      <c r="F16" s="9"/>
      <c r="G16" s="10"/>
      <c r="H16" s="11"/>
    </row>
    <row r="17" spans="1:8" ht="15.6">
      <c r="A17" s="3" t="s">
        <v>10</v>
      </c>
      <c r="B17" s="4">
        <v>5346</v>
      </c>
      <c r="C17" s="6">
        <f>+B17/B33</f>
        <v>1.67866686344268E-2</v>
      </c>
      <c r="F17" s="9"/>
      <c r="G17" s="10"/>
      <c r="H17" s="11"/>
    </row>
    <row r="18" spans="1:8" ht="15.6">
      <c r="A18" s="3" t="s">
        <v>8</v>
      </c>
      <c r="B18" s="4">
        <v>20719.52</v>
      </c>
      <c r="C18" s="6">
        <f>+B18/B33</f>
        <v>6.5060178919636891E-2</v>
      </c>
      <c r="F18" s="9"/>
      <c r="G18" s="10"/>
      <c r="H18" s="11"/>
    </row>
    <row r="19" spans="1:8" ht="15.6">
      <c r="A19" s="3" t="s">
        <v>3</v>
      </c>
      <c r="B19" s="4">
        <v>71064.11</v>
      </c>
      <c r="C19" s="6">
        <f>+B19/B33</f>
        <v>0.2231443446259738</v>
      </c>
      <c r="F19" s="9"/>
      <c r="G19" s="10"/>
      <c r="H19" s="11"/>
    </row>
    <row r="20" spans="1:8" ht="15.6">
      <c r="A20" s="3" t="s">
        <v>13</v>
      </c>
      <c r="B20" s="4"/>
      <c r="C20" s="6">
        <f>+B20/B33</f>
        <v>0</v>
      </c>
      <c r="F20" s="9"/>
      <c r="G20" s="10"/>
      <c r="H20" s="11"/>
    </row>
    <row r="21" spans="1:8" ht="15.6">
      <c r="A21" s="3" t="s">
        <v>47</v>
      </c>
      <c r="B21" s="4"/>
      <c r="C21" s="6">
        <f>+B21/B33</f>
        <v>0</v>
      </c>
      <c r="F21" s="9"/>
      <c r="G21" s="10"/>
      <c r="H21" s="11"/>
    </row>
    <row r="22" spans="1:8" ht="15.6">
      <c r="A22" s="3" t="s">
        <v>6</v>
      </c>
      <c r="B22" s="4">
        <v>28237.73</v>
      </c>
      <c r="C22" s="6">
        <f>+B22/B33</f>
        <v>8.8667679853799614E-2</v>
      </c>
      <c r="F22" s="9"/>
      <c r="G22" s="10"/>
      <c r="H22" s="11"/>
    </row>
    <row r="23" spans="1:8" ht="15.6">
      <c r="A23" s="3" t="s">
        <v>17</v>
      </c>
      <c r="B23" s="4">
        <v>5168.16</v>
      </c>
      <c r="C23" s="6">
        <f>+B23/B33</f>
        <v>1.6228243428675498E-2</v>
      </c>
      <c r="F23" s="9"/>
      <c r="G23" s="10"/>
      <c r="H23" s="11"/>
    </row>
    <row r="24" spans="1:8" ht="15.6">
      <c r="A24" s="3" t="s">
        <v>22</v>
      </c>
      <c r="B24" s="4">
        <v>9230.48</v>
      </c>
      <c r="C24" s="6">
        <f>+B24/B33</f>
        <v>2.8984101963468741E-2</v>
      </c>
      <c r="F24" s="9"/>
      <c r="G24" s="10"/>
      <c r="H24" s="11"/>
    </row>
    <row r="25" spans="1:8" ht="15.6">
      <c r="A25" s="3" t="s">
        <v>7</v>
      </c>
      <c r="B25" s="4">
        <v>32880.76</v>
      </c>
      <c r="C25" s="6">
        <f>+B25/B33</f>
        <v>0.10324699262403955</v>
      </c>
      <c r="F25" s="9"/>
      <c r="G25" s="10"/>
      <c r="H25" s="11"/>
    </row>
    <row r="26" spans="1:8" ht="16.2">
      <c r="A26" s="3" t="s">
        <v>36</v>
      </c>
      <c r="B26" s="4"/>
      <c r="C26" s="6">
        <f>+B26/B33</f>
        <v>0</v>
      </c>
      <c r="F26" s="8"/>
      <c r="G26" s="12"/>
      <c r="H26" s="13"/>
    </row>
    <row r="27" spans="1:8" ht="15.6">
      <c r="A27" s="3" t="s">
        <v>11</v>
      </c>
      <c r="B27" s="4">
        <v>6157.07</v>
      </c>
      <c r="C27" s="6">
        <f>+B27/B33</f>
        <v>1.9333463121767716E-2</v>
      </c>
    </row>
    <row r="28" spans="1:8" ht="15.6">
      <c r="A28" s="3" t="s">
        <v>43</v>
      </c>
      <c r="B28" s="4">
        <v>5764.91</v>
      </c>
      <c r="C28" s="6">
        <f>+B28/B33</f>
        <v>1.8102063950110998E-2</v>
      </c>
    </row>
    <row r="29" spans="1:8" ht="15.6">
      <c r="A29" s="3" t="s">
        <v>41</v>
      </c>
      <c r="B29" s="4"/>
      <c r="C29" s="6">
        <f>+B29/B33</f>
        <v>0</v>
      </c>
    </row>
    <row r="30" spans="1:8" ht="15.6">
      <c r="A30" s="3" t="s">
        <v>4</v>
      </c>
      <c r="B30" s="4">
        <v>54782.68</v>
      </c>
      <c r="C30" s="6">
        <f>+B30/B33</f>
        <v>0.17201995811182949</v>
      </c>
    </row>
    <row r="31" spans="1:8" ht="15.6">
      <c r="A31" s="3" t="s">
        <v>48</v>
      </c>
      <c r="B31" s="4"/>
      <c r="C31" s="6">
        <f>+B31/B33</f>
        <v>0</v>
      </c>
    </row>
    <row r="32" spans="1:8" ht="15.6">
      <c r="A32" s="3" t="s">
        <v>12</v>
      </c>
      <c r="B32" s="4">
        <v>33488.839999999997</v>
      </c>
      <c r="C32" s="6">
        <f>+B32/B33</f>
        <v>0.10515638983002948</v>
      </c>
    </row>
    <row r="33" spans="2:3" ht="16.8" thickBot="1">
      <c r="B33" s="5">
        <f>SUM(B7:B32)</f>
        <v>318467</v>
      </c>
      <c r="C33" s="7">
        <f>SUM(C7:C32)</f>
        <v>1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B7" sqref="B7:B33"/>
    </sheetView>
  </sheetViews>
  <sheetFormatPr defaultRowHeight="13.2"/>
  <cols>
    <col min="1" max="1" width="30.6640625" customWidth="1"/>
    <col min="2" max="2" width="18.6640625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53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5"/>
      <c r="C7" s="6">
        <f>+B7/B33</f>
        <v>0</v>
      </c>
    </row>
    <row r="8" spans="1:3" ht="15.6">
      <c r="A8" s="3" t="s">
        <v>9</v>
      </c>
      <c r="B8" s="45">
        <v>2940</v>
      </c>
      <c r="C8" s="6">
        <f>+B8/B33</f>
        <v>9.2244158238641103E-3</v>
      </c>
    </row>
    <row r="9" spans="1:3" ht="15.6">
      <c r="A9" s="3" t="s">
        <v>35</v>
      </c>
      <c r="B9" s="45"/>
      <c r="C9" s="6">
        <f>+B9/B33</f>
        <v>0</v>
      </c>
    </row>
    <row r="10" spans="1:3" ht="15.6">
      <c r="A10" s="3" t="s">
        <v>33</v>
      </c>
      <c r="B10" s="45">
        <v>2400</v>
      </c>
      <c r="C10" s="6">
        <f>+B10/B33</f>
        <v>7.5301353664196814E-3</v>
      </c>
    </row>
    <row r="11" spans="1:3" ht="15.6">
      <c r="A11" s="3" t="s">
        <v>15</v>
      </c>
      <c r="B11" s="45">
        <v>21594.9</v>
      </c>
      <c r="C11" s="6">
        <f>+B11/B33</f>
        <v>6.7755216760123499E-2</v>
      </c>
    </row>
    <row r="12" spans="1:3" ht="15.6">
      <c r="A12" s="3" t="s">
        <v>16</v>
      </c>
      <c r="B12" s="45"/>
      <c r="C12" s="6">
        <f>+B12/B33</f>
        <v>0</v>
      </c>
    </row>
    <row r="13" spans="1:3" ht="15.6">
      <c r="A13" s="3" t="s">
        <v>2</v>
      </c>
      <c r="B13" s="45"/>
      <c r="C13" s="6">
        <f>+B13/B33</f>
        <v>0</v>
      </c>
    </row>
    <row r="14" spans="1:3" ht="15.6">
      <c r="A14" s="3" t="s">
        <v>21</v>
      </c>
      <c r="B14" s="45">
        <v>3914.2</v>
      </c>
      <c r="C14" s="6">
        <f>+B14/B33</f>
        <v>1.2281023271349965E-2</v>
      </c>
    </row>
    <row r="15" spans="1:3" ht="15.6">
      <c r="A15" s="3" t="s">
        <v>18</v>
      </c>
      <c r="B15" s="45"/>
      <c r="C15" s="6">
        <f>+B15/B33</f>
        <v>0</v>
      </c>
    </row>
    <row r="16" spans="1:3" ht="15.6">
      <c r="A16" s="3" t="s">
        <v>5</v>
      </c>
      <c r="B16" s="45">
        <v>16740.52</v>
      </c>
      <c r="C16" s="6">
        <f>+B16/B33</f>
        <v>5.2524325710106672E-2</v>
      </c>
    </row>
    <row r="17" spans="1:3" ht="15.6">
      <c r="A17" s="3" t="s">
        <v>10</v>
      </c>
      <c r="B17" s="45">
        <v>1950</v>
      </c>
      <c r="C17" s="6">
        <f>+B17/B33</f>
        <v>6.1182349852159914E-3</v>
      </c>
    </row>
    <row r="18" spans="1:3" ht="15.6">
      <c r="A18" s="3" t="s">
        <v>8</v>
      </c>
      <c r="B18" s="45">
        <v>20008.88</v>
      </c>
      <c r="C18" s="6">
        <f>+B18/B33</f>
        <v>6.2778989554353098E-2</v>
      </c>
    </row>
    <row r="19" spans="1:3" ht="15.6">
      <c r="A19" s="3" t="s">
        <v>3</v>
      </c>
      <c r="B19" s="45">
        <v>56591.07</v>
      </c>
      <c r="C19" s="6">
        <f>+B19/B33</f>
        <v>0.1775576740127216</v>
      </c>
    </row>
    <row r="20" spans="1:3" ht="15.6">
      <c r="A20" s="3" t="s">
        <v>13</v>
      </c>
      <c r="B20" s="45"/>
      <c r="C20" s="6">
        <f>+B20/B33</f>
        <v>0</v>
      </c>
    </row>
    <row r="21" spans="1:3" ht="15.6">
      <c r="A21" s="3" t="s">
        <v>47</v>
      </c>
      <c r="B21" s="45"/>
      <c r="C21" s="6">
        <f>+B21/B33</f>
        <v>0</v>
      </c>
    </row>
    <row r="22" spans="1:3" ht="15.6">
      <c r="A22" s="3" t="s">
        <v>6</v>
      </c>
      <c r="B22" s="45">
        <v>48858.75</v>
      </c>
      <c r="C22" s="6">
        <f>+B22/B33</f>
        <v>0.15329708388919067</v>
      </c>
    </row>
    <row r="23" spans="1:3" ht="15.6">
      <c r="A23" s="3" t="s">
        <v>17</v>
      </c>
      <c r="B23" s="45"/>
      <c r="C23" s="6">
        <f>+B23/B33</f>
        <v>0</v>
      </c>
    </row>
    <row r="24" spans="1:3" ht="15.6">
      <c r="A24" s="3" t="s">
        <v>22</v>
      </c>
      <c r="B24" s="45">
        <v>17996.8</v>
      </c>
      <c r="C24" s="6">
        <f>+B24/B33</f>
        <v>5.6465975067659047E-2</v>
      </c>
    </row>
    <row r="25" spans="1:3" ht="15.6">
      <c r="A25" s="3" t="s">
        <v>7</v>
      </c>
      <c r="B25" s="45"/>
      <c r="C25" s="6">
        <f>+B25/B33</f>
        <v>0</v>
      </c>
    </row>
    <row r="26" spans="1:3" ht="15.6">
      <c r="A26" s="3" t="s">
        <v>36</v>
      </c>
      <c r="B26" s="45">
        <v>23000</v>
      </c>
      <c r="C26" s="6">
        <f>+B26/B33</f>
        <v>7.2163797261521945E-2</v>
      </c>
    </row>
    <row r="27" spans="1:3" ht="15.6">
      <c r="A27" s="3" t="s">
        <v>11</v>
      </c>
      <c r="B27" s="45">
        <v>2488.73</v>
      </c>
      <c r="C27" s="6">
        <f>+B27/B33</f>
        <v>7.8085307460290226E-3</v>
      </c>
    </row>
    <row r="28" spans="1:3" ht="15.6">
      <c r="A28" s="3" t="s">
        <v>43</v>
      </c>
      <c r="B28" s="45">
        <v>6412.41</v>
      </c>
      <c r="C28" s="6">
        <f>+B28/B33</f>
        <v>2.0119298052076344E-2</v>
      </c>
    </row>
    <row r="29" spans="1:3" ht="15.6">
      <c r="A29" s="3" t="s">
        <v>41</v>
      </c>
      <c r="B29" s="45"/>
      <c r="C29" s="6">
        <f>+B29/B33</f>
        <v>0</v>
      </c>
    </row>
    <row r="30" spans="1:3" ht="15.6">
      <c r="A30" s="3" t="s">
        <v>4</v>
      </c>
      <c r="B30" s="45">
        <v>49929.11</v>
      </c>
      <c r="C30" s="6">
        <f>+B30/B33</f>
        <v>0.15665539876035775</v>
      </c>
    </row>
    <row r="31" spans="1:3" ht="15.6">
      <c r="A31" s="3" t="s">
        <v>48</v>
      </c>
      <c r="B31" s="45"/>
      <c r="C31" s="6">
        <f>+B31/B33</f>
        <v>0</v>
      </c>
    </row>
    <row r="32" spans="1:3" ht="15.6">
      <c r="A32" s="3" t="s">
        <v>12</v>
      </c>
      <c r="B32" s="45">
        <v>43894</v>
      </c>
      <c r="C32" s="6">
        <f>+B32/B33</f>
        <v>0.13771990073901064</v>
      </c>
    </row>
    <row r="33" spans="1:3" ht="16.8" thickBot="1">
      <c r="B33" s="46">
        <f>SUM(B7:B32)</f>
        <v>318719.37</v>
      </c>
      <c r="C33" s="7">
        <f>SUM(C7:C32)</f>
        <v>1</v>
      </c>
    </row>
    <row r="34" spans="1:3" ht="13.8" thickTop="1"/>
    <row r="36" spans="1:3">
      <c r="A36" t="s">
        <v>45</v>
      </c>
    </row>
    <row r="37" spans="1:3">
      <c r="A37" t="s">
        <v>46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June</vt:lpstr>
      <vt:lpstr>May</vt:lpstr>
      <vt:lpstr>April</vt:lpstr>
      <vt:lpstr>March</vt:lpstr>
      <vt:lpstr>Feb</vt:lpstr>
      <vt:lpstr>Jan</vt:lpstr>
      <vt:lpstr>Dec</vt:lpstr>
      <vt:lpstr>Nov</vt:lpstr>
      <vt:lpstr>Oct</vt:lpstr>
      <vt:lpstr>Sept</vt:lpstr>
      <vt:lpstr>Aug</vt:lpstr>
      <vt:lpstr>July</vt:lpstr>
      <vt:lpstr>Sheet1</vt:lpstr>
      <vt:lpstr>Sheet2</vt:lpstr>
    </vt:vector>
  </TitlesOfParts>
  <Company>Todd County Board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2015-07-08T19:48:56Z</cp:lastPrinted>
  <dcterms:created xsi:type="dcterms:W3CDTF">2011-12-06T19:08:41Z</dcterms:created>
  <dcterms:modified xsi:type="dcterms:W3CDTF">2015-12-09T16:03:18Z</dcterms:modified>
</cp:coreProperties>
</file>