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'Sheet1'!$A$1:$I$50</definedName>
  </definedNames>
  <calcPr fullCalcOnLoad="1"/>
</workbook>
</file>

<file path=xl/sharedStrings.xml><?xml version="1.0" encoding="utf-8"?>
<sst xmlns="http://schemas.openxmlformats.org/spreadsheetml/2006/main" count="85" uniqueCount="38">
  <si>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</si>
  <si>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</si>
  <si>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</si>
  <si>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</si>
  <si>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</si>
  <si>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</si>
  <si>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</si>
  <si>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</si>
  <si>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</si>
  <si>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</si>
  <si>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</si>
  <si>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</si>
  <si>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</si>
  <si>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</si>
  <si>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</si>
  <si>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</si>
  <si>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</si>
  <si>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</si>
  <si>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</si>
  <si>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</si>
  <si>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</si>
  <si>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</si>
  <si>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</si>
  <si>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</si>
  <si>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</si>
  <si>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</si>
  <si>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</si>
  <si>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</si>
  <si>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</si>
  <si>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</si>
  <si>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</si>
  <si>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</si>
  <si>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</si>
  <si>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</si>
  <si>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</si>
  <si>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</si>
  <si>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NOVEMBER, 2015</t>
  </si>
  <si>
    <t>December 2,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</si>
</sst>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5" fillId="0" borderId="0" xfId="44" applyFont="1" applyAlignment="1">
      <alignment/>
    </xf>
    <xf numFmtId="44" fontId="4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.003"/>
          <c:w val="0.8277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Sheet1!$B$5:$B$6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Sheet1!$B$7:$B$19</c:f>
              <c:numCache>
                <c:ptCount val="13"/>
                <c:pt idx="1">
                  <c:v>482175.83</c:v>
                </c:pt>
                <c:pt idx="2">
                  <c:v>0</c:v>
                </c:pt>
                <c:pt idx="3">
                  <c:v>0</c:v>
                </c:pt>
                <c:pt idx="4">
                  <c:v>482175.83</c:v>
                </c:pt>
                <c:pt idx="5">
                  <c:v>0</c:v>
                </c:pt>
                <c:pt idx="6">
                  <c:v>289211.43</c:v>
                </c:pt>
                <c:pt idx="7">
                  <c:v>0</c:v>
                </c:pt>
                <c:pt idx="8">
                  <c:v>0</c:v>
                </c:pt>
                <c:pt idx="10">
                  <c:v>97716.68000000001</c:v>
                </c:pt>
                <c:pt idx="11">
                  <c:v>-2633.33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Sheet1!$C$5:$C$6</c:f>
              <c:strCache>
                <c:ptCount val="1"/>
                <c:pt idx="0">
                  <c:v>GENERAL FUND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Sheet1!$C$7:$C$19</c:f>
              <c:numCache>
                <c:ptCount val="13"/>
                <c:pt idx="0">
                  <c:v>0</c:v>
                </c:pt>
                <c:pt idx="1">
                  <c:v>426242.03</c:v>
                </c:pt>
                <c:pt idx="2">
                  <c:v>0</c:v>
                </c:pt>
                <c:pt idx="3">
                  <c:v>0</c:v>
                </c:pt>
                <c:pt idx="4">
                  <c:v>426242.03</c:v>
                </c:pt>
                <c:pt idx="6">
                  <c:v>262189.97</c:v>
                </c:pt>
                <c:pt idx="7">
                  <c:v>0</c:v>
                </c:pt>
                <c:pt idx="8">
                  <c:v>0</c:v>
                </c:pt>
                <c:pt idx="10">
                  <c:v>78339.99</c:v>
                </c:pt>
                <c:pt idx="11">
                  <c:v>-2633.33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Sheet1!$D$5:$D$6</c:f>
              <c:strCache>
                <c:ptCount val="1"/>
                <c:pt idx="0">
                  <c:v>SPECIAL REVENUE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Sheet1!$D$7:$D$19</c:f>
              <c:numCache>
                <c:ptCount val="13"/>
                <c:pt idx="0">
                  <c:v>0</c:v>
                </c:pt>
                <c:pt idx="1">
                  <c:v>4119.25</c:v>
                </c:pt>
                <c:pt idx="3">
                  <c:v>0</c:v>
                </c:pt>
                <c:pt idx="4">
                  <c:v>4119.25</c:v>
                </c:pt>
                <c:pt idx="6">
                  <c:v>3866.77</c:v>
                </c:pt>
                <c:pt idx="7">
                  <c:v>0</c:v>
                </c:pt>
                <c:pt idx="9">
                  <c:v>0</c:v>
                </c:pt>
                <c:pt idx="10">
                  <c:v>13277.1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Sheet1!$E$5:$E$6</c:f>
              <c:strCache>
                <c:ptCount val="1"/>
                <c:pt idx="0">
                  <c:v>CAPITAL OUTLAY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Sheet1!$E$7:$E$19</c:f>
              <c:numCache>
                <c:ptCount val="13"/>
                <c:pt idx="1">
                  <c:v>4745.01</c:v>
                </c:pt>
                <c:pt idx="2">
                  <c:v>0</c:v>
                </c:pt>
                <c:pt idx="4">
                  <c:v>4745.01</c:v>
                </c:pt>
                <c:pt idx="6">
                  <c:v>0.45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Sheet1!$F$5:$F$6</c:f>
              <c:strCache>
                <c:ptCount val="1"/>
                <c:pt idx="0">
                  <c:v>BUILDING FUND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Sheet1!$F$7:$F$19</c:f>
              <c:numCache>
                <c:ptCount val="13"/>
                <c:pt idx="1">
                  <c:v>41170.29</c:v>
                </c:pt>
                <c:pt idx="4">
                  <c:v>41170.29</c:v>
                </c:pt>
                <c:pt idx="6">
                  <c:v>12223.68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Sheet1!$G$5:$G$6</c:f>
              <c:strCache>
                <c:ptCount val="1"/>
                <c:pt idx="0">
                  <c:v>CONSTRUCTION FUND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Sheet1!$G$7:$G$19</c:f>
              <c:numCache>
                <c:ptCount val="13"/>
                <c:pt idx="1">
                  <c:v>18277.64</c:v>
                </c:pt>
                <c:pt idx="4">
                  <c:v>18277.64</c:v>
                </c:pt>
                <c:pt idx="6">
                  <c:v>1.75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Sheet1!$H$5:$H$6</c:f>
              <c:strCache>
                <c:ptCount val="1"/>
                <c:pt idx="0">
                  <c:v>BOND FUND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Sheet1!$H$7:$H$19</c:f>
              <c:numCache>
                <c:ptCount val="13"/>
                <c:pt idx="1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Sheet1!$I$5:$I$6</c:f>
              <c:strCache>
                <c:ptCount val="1"/>
                <c:pt idx="0">
                  <c:v>FOOD SERVICE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Sheet1!$I$7:$I$19</c:f>
              <c:numCache>
                <c:ptCount val="13"/>
                <c:pt idx="1">
                  <c:v>-12378.39</c:v>
                </c:pt>
                <c:pt idx="4">
                  <c:v>-12378.39</c:v>
                </c:pt>
                <c:pt idx="6">
                  <c:v>10928.81</c:v>
                </c:pt>
                <c:pt idx="7">
                  <c:v>0</c:v>
                </c:pt>
                <c:pt idx="10">
                  <c:v>6099.59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Sheet1!$J$5:$J$6</c:f>
              <c:strCache>
                <c:ptCount val="1"/>
                <c:pt idx="0">
                  <c:v>FOOD SERVICE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Sheet1!$J$7:$J$19</c:f>
              <c:numCache>
                <c:ptCount val="13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axId val="16740383"/>
        <c:axId val="16445720"/>
      </c:bar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"/>
          <c:y val="0.34675"/>
          <c:w val="0.15775"/>
          <c:h val="0.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9">
      <selection activeCell="C49" sqref="C49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4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4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4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7.25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7.25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7.25">
      <c r="A7" s="7" t="s">
        <v>24</v>
      </c>
      <c r="B7" s="5"/>
      <c r="C7" s="6" t="s">
        <v>14</v>
      </c>
      <c r="D7" s="6" t="s">
        <v>14</v>
      </c>
      <c r="E7" s="6"/>
      <c r="F7" s="6"/>
      <c r="G7" s="6"/>
      <c r="H7" s="6"/>
      <c r="I7" s="6"/>
    </row>
    <row r="8" spans="1:9" ht="17.25">
      <c r="A8" s="7" t="s">
        <v>15</v>
      </c>
      <c r="B8" s="8">
        <f>SUM(C8:I8)</f>
        <v>482175.83</v>
      </c>
      <c r="C8" s="10">
        <v>426242.03</v>
      </c>
      <c r="D8" s="12">
        <v>4119.25</v>
      </c>
      <c r="E8" s="12">
        <v>4745.01</v>
      </c>
      <c r="F8" s="12">
        <v>41170.29</v>
      </c>
      <c r="G8" s="12">
        <v>18277.64</v>
      </c>
      <c r="H8" s="12">
        <v>0</v>
      </c>
      <c r="I8" s="12">
        <v>-12378.39</v>
      </c>
    </row>
    <row r="9" spans="1:9" ht="17.25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7.25">
      <c r="A10" s="7" t="s">
        <v>33</v>
      </c>
      <c r="B10" s="8">
        <f>SUM(C10:D10)</f>
        <v>0</v>
      </c>
      <c r="C10" s="9">
        <v>0</v>
      </c>
      <c r="D10" s="9">
        <v>0</v>
      </c>
      <c r="E10" s="6"/>
      <c r="F10" s="6"/>
      <c r="G10" s="6"/>
      <c r="H10" s="6"/>
      <c r="I10" s="6"/>
    </row>
    <row r="11" spans="1:9" ht="17.25">
      <c r="A11" s="7" t="s">
        <v>23</v>
      </c>
      <c r="B11" s="8">
        <f>SUM(C11:I11)</f>
        <v>482175.83</v>
      </c>
      <c r="C11" s="10">
        <f>SUM(C8:C10)</f>
        <v>426242.03</v>
      </c>
      <c r="D11" s="10">
        <f aca="true" t="shared" si="0" ref="D11:I11">SUM(D8:D10)</f>
        <v>4119.25</v>
      </c>
      <c r="E11" s="10">
        <f t="shared" si="0"/>
        <v>4745.01</v>
      </c>
      <c r="F11" s="10">
        <f t="shared" si="0"/>
        <v>41170.29</v>
      </c>
      <c r="G11" s="10">
        <f t="shared" si="0"/>
        <v>18277.64</v>
      </c>
      <c r="H11" s="10">
        <f t="shared" si="0"/>
        <v>0</v>
      </c>
      <c r="I11" s="10">
        <f t="shared" si="0"/>
        <v>-12378.39</v>
      </c>
    </row>
    <row r="12" spans="1:10" ht="17.25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7.25">
      <c r="A13" s="7" t="s">
        <v>1</v>
      </c>
      <c r="B13" s="8">
        <f>SUM(C13:I13)</f>
        <v>289211.43</v>
      </c>
      <c r="C13" s="9">
        <v>262189.97</v>
      </c>
      <c r="D13" s="11">
        <v>3866.77</v>
      </c>
      <c r="E13" s="11">
        <v>0.45</v>
      </c>
      <c r="F13" s="11">
        <v>12223.68</v>
      </c>
      <c r="G13" s="11">
        <v>1.75</v>
      </c>
      <c r="H13" s="11">
        <v>0</v>
      </c>
      <c r="I13" s="11">
        <v>10928.81</v>
      </c>
      <c r="J13" s="11" t="s">
        <v>14</v>
      </c>
    </row>
    <row r="14" spans="1:10" ht="17.25">
      <c r="A14" s="7" t="s">
        <v>29</v>
      </c>
      <c r="B14" s="9">
        <f>SUM(C14:I14)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7.25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7.25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7.25">
      <c r="A17" s="7" t="s">
        <v>2</v>
      </c>
      <c r="B17" s="8">
        <f>SUM(C17:I17)</f>
        <v>97716.68000000001</v>
      </c>
      <c r="C17" s="14">
        <v>78339.99</v>
      </c>
      <c r="D17" s="11">
        <v>13277.1</v>
      </c>
      <c r="E17" s="11">
        <v>0</v>
      </c>
      <c r="F17" s="11">
        <v>0</v>
      </c>
      <c r="G17" s="11">
        <v>0</v>
      </c>
      <c r="H17" s="11">
        <v>0</v>
      </c>
      <c r="I17" s="11">
        <v>6099.59</v>
      </c>
    </row>
    <row r="18" spans="1:9" ht="17.25">
      <c r="A18" s="7" t="s">
        <v>28</v>
      </c>
      <c r="B18" s="8">
        <f>SUM(C18:I18)</f>
        <v>-2633.33</v>
      </c>
      <c r="C18" s="9">
        <f>SUM(-3222.6+589.27)</f>
        <v>-2633.33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7.25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7.25">
      <c r="A20" s="7"/>
      <c r="B20" s="9"/>
      <c r="C20" s="9"/>
      <c r="D20" s="11"/>
      <c r="E20" s="11"/>
      <c r="F20" s="11"/>
      <c r="G20" s="11"/>
      <c r="H20" s="11"/>
      <c r="I20" s="11"/>
    </row>
    <row r="21" spans="1:9" ht="17.25">
      <c r="A21" s="7" t="s">
        <v>3</v>
      </c>
      <c r="B21" s="9"/>
      <c r="C21" s="9" t="s">
        <v>14</v>
      </c>
      <c r="D21" s="11"/>
      <c r="E21" s="11"/>
      <c r="F21" s="11"/>
      <c r="G21" s="11"/>
      <c r="H21" s="11"/>
      <c r="I21" s="11"/>
    </row>
    <row r="22" spans="1:9" ht="17.25">
      <c r="A22" s="7" t="s">
        <v>15</v>
      </c>
      <c r="B22" s="8">
        <f>SUM(C22:I22)</f>
        <v>676303.9099999999</v>
      </c>
      <c r="C22" s="8">
        <f>SUM(C25-C23)</f>
        <v>612725.34</v>
      </c>
      <c r="D22" s="8">
        <f>SUM(D11+D13+D14+D16-D17-D18-D19)</f>
        <v>-5291.08</v>
      </c>
      <c r="E22" s="8">
        <f>SUM(E11+E13+E14-E17-E18)</f>
        <v>4745.46</v>
      </c>
      <c r="F22" s="8">
        <f>SUM(F11+F13+F14-F17-F18-F19)</f>
        <v>53393.97</v>
      </c>
      <c r="G22" s="8">
        <f>SUM(G11+G13+G14-G17-G18-G19)</f>
        <v>18279.39</v>
      </c>
      <c r="H22" s="8">
        <f>SUM(H11+H13+H14-H17-H18-H19)</f>
        <v>0</v>
      </c>
      <c r="I22" s="8">
        <f>SUM(I11+I13+I14-I17-I18)</f>
        <v>-7549.17</v>
      </c>
    </row>
    <row r="23" spans="1:9" ht="17.25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7.25">
      <c r="A24" s="7"/>
      <c r="B24" s="5"/>
      <c r="C24" s="5"/>
      <c r="D24" s="5"/>
      <c r="E24" s="5"/>
      <c r="F24" s="5"/>
      <c r="G24" s="5"/>
      <c r="H24" s="5"/>
      <c r="I24" s="5"/>
    </row>
    <row r="25" spans="1:9" ht="17.25">
      <c r="A25" s="7" t="s">
        <v>18</v>
      </c>
      <c r="B25" s="8">
        <f>SUM(C25:I25)</f>
        <v>676303.9099999999</v>
      </c>
      <c r="C25" s="8">
        <f>SUM(C11+C13+C14+C15-C17-C18-C19)</f>
        <v>612725.34</v>
      </c>
      <c r="D25" s="8">
        <f>SUM(D22)</f>
        <v>-5291.08</v>
      </c>
      <c r="E25" s="13">
        <f>SUM(E22:E23)</f>
        <v>4745.46</v>
      </c>
      <c r="F25" s="13">
        <f>SUM(F22:F23)</f>
        <v>53393.97</v>
      </c>
      <c r="G25" s="13">
        <f>SUM(G22:G23)</f>
        <v>18279.39</v>
      </c>
      <c r="H25" s="13">
        <f>SUM(H22:H23)</f>
        <v>0</v>
      </c>
      <c r="I25" s="13">
        <f>SUM(I22:I23)</f>
        <v>-7549.17</v>
      </c>
    </row>
    <row r="26" spans="1:9" ht="17.25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7.25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7.25">
      <c r="A28" s="7" t="s">
        <v>17</v>
      </c>
      <c r="B28" s="8">
        <v>685238.02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7.25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7.25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7.25">
      <c r="A31" s="7" t="s">
        <v>25</v>
      </c>
      <c r="B31" s="9">
        <v>1035.93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7.25">
      <c r="A32" s="7" t="s">
        <v>26</v>
      </c>
      <c r="B32" s="9">
        <v>7898.18</v>
      </c>
      <c r="C32" s="7" t="s">
        <v>14</v>
      </c>
      <c r="D32" s="7"/>
      <c r="E32" s="7"/>
      <c r="F32" s="7"/>
      <c r="G32" s="7"/>
      <c r="H32" s="7"/>
      <c r="I32" s="5"/>
    </row>
    <row r="33" spans="1:9" ht="17.25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7.25">
      <c r="A34" s="7"/>
      <c r="B34" s="9"/>
      <c r="C34" s="7"/>
      <c r="D34" s="7"/>
      <c r="E34" s="7"/>
      <c r="F34" s="7"/>
      <c r="G34" s="7"/>
      <c r="H34" s="7"/>
      <c r="I34" s="5"/>
    </row>
    <row r="35" spans="1:9" ht="17.25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7.25">
      <c r="A36" s="7" t="s">
        <v>15</v>
      </c>
      <c r="B36" s="8">
        <f>SUM(B28-B31-B32)</f>
        <v>676303.9099999999</v>
      </c>
      <c r="C36" s="7" t="s">
        <v>14</v>
      </c>
      <c r="D36" s="7"/>
      <c r="E36" s="7"/>
      <c r="F36" s="7"/>
      <c r="G36" s="7"/>
      <c r="H36" s="7"/>
      <c r="I36" s="5"/>
    </row>
    <row r="37" spans="1:9" ht="17.25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7.25">
      <c r="A38" s="7"/>
      <c r="B38" s="7"/>
      <c r="C38" s="5"/>
      <c r="D38" s="5"/>
      <c r="E38" s="5"/>
      <c r="F38" s="5"/>
      <c r="G38" s="5"/>
      <c r="H38" s="5"/>
      <c r="I38" s="5"/>
    </row>
    <row r="39" spans="1:9" ht="17.25">
      <c r="A39" s="7" t="s">
        <v>3</v>
      </c>
      <c r="B39" s="8">
        <f>SUM(B36:B37)</f>
        <v>676303.9099999999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1" spans="1:2" ht="15">
      <c r="A41" s="3" t="s">
        <v>14</v>
      </c>
      <c r="B41" s="17"/>
    </row>
    <row r="43" ht="15">
      <c r="A43" s="3" t="s">
        <v>21</v>
      </c>
    </row>
    <row r="44" ht="15">
      <c r="A44" s="3" t="s">
        <v>22</v>
      </c>
    </row>
    <row r="45" ht="15">
      <c r="A45" s="3"/>
    </row>
    <row r="46" ht="15">
      <c r="A46" s="3" t="s">
        <v>14</v>
      </c>
    </row>
    <row r="47" ht="15">
      <c r="A47" s="2"/>
    </row>
    <row r="48" spans="1:3" ht="17.25">
      <c r="A48" s="7" t="s">
        <v>19</v>
      </c>
      <c r="B48" s="1"/>
      <c r="C48" s="15" t="s">
        <v>37</v>
      </c>
    </row>
    <row r="49" ht="17.25">
      <c r="A49" s="7" t="s">
        <v>20</v>
      </c>
    </row>
    <row r="50" ht="15">
      <c r="A50" s="2" t="s">
        <v>14</v>
      </c>
    </row>
    <row r="52" ht="15">
      <c r="A52" s="2" t="s">
        <v>14</v>
      </c>
    </row>
    <row r="53" ht="15">
      <c r="A53" s="2" t="s">
        <v>14</v>
      </c>
    </row>
    <row r="54" ht="15">
      <c r="A54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2015-12-02T19:52:46Z</cp:lastPrinted>
  <dcterms:created xsi:type="dcterms:W3CDTF">2000-03-07T16:55:20Z</dcterms:created>
  <dcterms:modified xsi:type="dcterms:W3CDTF">2015-12-04T18:23:06Z</dcterms:modified>
  <cp:category/>
  <cp:version/>
  <cp:contentType/>
  <cp:contentStatus/>
</cp:coreProperties>
</file>