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staffkyschools-my.sharepoint.com/personal/michele_barlow_spencer_kyschools_us/Documents/2015-2016 SCHOOL YEAR/BOARD BOOK ITEMS 2015-2016/September 2015/"/>
    </mc:Choice>
  </mc:AlternateContent>
  <bookViews>
    <workbookView xWindow="0" yWindow="0" windowWidth="21840" windowHeight="11985" firstSheet="2" activeTab="3"/>
  </bookViews>
  <sheets>
    <sheet name="Annual Summary" sheetId="13" r:id="rId1"/>
    <sheet name="July 2015" sheetId="1" r:id="rId2"/>
    <sheet name="Aug 2015" sheetId="2" r:id="rId3"/>
    <sheet name="Sept 2015" sheetId="3" r:id="rId4"/>
    <sheet name="Oct 2015" sheetId="4" r:id="rId5"/>
    <sheet name="Nov 2015" sheetId="5" r:id="rId6"/>
    <sheet name="Dec 2015" sheetId="6" r:id="rId7"/>
    <sheet name="Jan 2016" sheetId="7" r:id="rId8"/>
    <sheet name="Feb 2016" sheetId="8" r:id="rId9"/>
    <sheet name="March 2016" sheetId="9" r:id="rId10"/>
    <sheet name="Apr 2016" sheetId="10" r:id="rId11"/>
    <sheet name="May 2016" sheetId="11" r:id="rId12"/>
    <sheet name="June 2016" sheetId="12" r:id="rId13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7" i="13" l="1"/>
  <c r="R67" i="13"/>
  <c r="Q67" i="13"/>
  <c r="P67" i="13"/>
  <c r="O67" i="13"/>
  <c r="N67" i="13"/>
  <c r="M67" i="13"/>
  <c r="L67" i="13"/>
  <c r="K67" i="13"/>
  <c r="J67" i="13"/>
  <c r="I67" i="13"/>
  <c r="H67" i="13"/>
  <c r="H6" i="12"/>
  <c r="H9" i="12"/>
  <c r="I9" i="12"/>
  <c r="H6" i="11"/>
  <c r="H9" i="11"/>
  <c r="I9" i="11"/>
  <c r="H6" i="10"/>
  <c r="H9" i="10"/>
  <c r="I9" i="10"/>
  <c r="H6" i="9"/>
  <c r="H9" i="9"/>
  <c r="I9" i="9"/>
  <c r="H6" i="8"/>
  <c r="H9" i="8"/>
  <c r="I9" i="8"/>
  <c r="H6" i="7"/>
  <c r="H9" i="7"/>
  <c r="I9" i="7"/>
  <c r="H6" i="6"/>
  <c r="H9" i="6"/>
  <c r="I9" i="6"/>
  <c r="H6" i="5"/>
  <c r="H9" i="5"/>
  <c r="I9" i="5"/>
  <c r="H6" i="4"/>
  <c r="H9" i="4"/>
  <c r="I9" i="4"/>
  <c r="H6" i="3"/>
  <c r="H9" i="3"/>
  <c r="I9" i="3"/>
  <c r="H9" i="2"/>
  <c r="I9" i="2"/>
  <c r="H9" i="1"/>
  <c r="I9" i="1"/>
  <c r="K9" i="1"/>
  <c r="K9" i="2"/>
  <c r="K9" i="3"/>
  <c r="K9" i="4"/>
  <c r="K9" i="5"/>
  <c r="K9" i="6"/>
  <c r="K9" i="7"/>
  <c r="K9" i="8"/>
  <c r="K9" i="9"/>
  <c r="K9" i="10"/>
  <c r="K9" i="11"/>
  <c r="K9" i="12"/>
  <c r="H10" i="12"/>
  <c r="I10" i="12"/>
  <c r="H10" i="11"/>
  <c r="I10" i="11"/>
  <c r="H10" i="10"/>
  <c r="I10" i="10"/>
  <c r="H10" i="9"/>
  <c r="I10" i="9"/>
  <c r="H10" i="8"/>
  <c r="I10" i="8"/>
  <c r="H10" i="7"/>
  <c r="I10" i="7"/>
  <c r="H10" i="6"/>
  <c r="I10" i="6"/>
  <c r="H10" i="5"/>
  <c r="I10" i="5"/>
  <c r="H10" i="4"/>
  <c r="I10" i="4"/>
  <c r="H10" i="3"/>
  <c r="I10" i="3"/>
  <c r="H10" i="2"/>
  <c r="I10" i="2"/>
  <c r="H10" i="1"/>
  <c r="I10" i="1"/>
  <c r="K10" i="1"/>
  <c r="K10" i="2"/>
  <c r="K10" i="3"/>
  <c r="K10" i="4"/>
  <c r="K10" i="5"/>
  <c r="K10" i="6"/>
  <c r="K10" i="7"/>
  <c r="K10" i="8"/>
  <c r="K10" i="9"/>
  <c r="K10" i="10"/>
  <c r="K10" i="11"/>
  <c r="K10" i="12"/>
  <c r="H11" i="12"/>
  <c r="I11" i="12"/>
  <c r="H11" i="11"/>
  <c r="I11" i="11"/>
  <c r="H11" i="10"/>
  <c r="I11" i="10"/>
  <c r="H11" i="9"/>
  <c r="I11" i="9"/>
  <c r="H11" i="8"/>
  <c r="I11" i="8"/>
  <c r="H11" i="7"/>
  <c r="I11" i="7"/>
  <c r="H11" i="6"/>
  <c r="I11" i="6"/>
  <c r="H11" i="5"/>
  <c r="I11" i="5"/>
  <c r="H11" i="4"/>
  <c r="I11" i="4"/>
  <c r="H11" i="3"/>
  <c r="I11" i="3"/>
  <c r="H11" i="2"/>
  <c r="I11" i="2"/>
  <c r="H11" i="1"/>
  <c r="I11" i="1"/>
  <c r="K11" i="1"/>
  <c r="K11" i="2"/>
  <c r="K11" i="3"/>
  <c r="K11" i="4"/>
  <c r="K11" i="5"/>
  <c r="K11" i="6"/>
  <c r="K11" i="7"/>
  <c r="K11" i="8"/>
  <c r="K11" i="9"/>
  <c r="K11" i="10"/>
  <c r="K11" i="11"/>
  <c r="K11" i="12"/>
  <c r="H12" i="12"/>
  <c r="I12" i="12"/>
  <c r="H12" i="11"/>
  <c r="I12" i="11"/>
  <c r="H12" i="10"/>
  <c r="I12" i="10"/>
  <c r="H12" i="9"/>
  <c r="I12" i="9"/>
  <c r="H12" i="8"/>
  <c r="I12" i="8"/>
  <c r="H12" i="7"/>
  <c r="I12" i="7"/>
  <c r="H12" i="6"/>
  <c r="I12" i="6"/>
  <c r="H12" i="5"/>
  <c r="I12" i="5"/>
  <c r="H12" i="4"/>
  <c r="I12" i="4"/>
  <c r="H12" i="3"/>
  <c r="I12" i="3"/>
  <c r="H12" i="2"/>
  <c r="I12" i="2"/>
  <c r="H12" i="1"/>
  <c r="I12" i="1"/>
  <c r="K12" i="1"/>
  <c r="K12" i="2"/>
  <c r="K12" i="3"/>
  <c r="K12" i="4"/>
  <c r="K12" i="5"/>
  <c r="K12" i="6"/>
  <c r="K12" i="7"/>
  <c r="K12" i="8"/>
  <c r="K12" i="9"/>
  <c r="K12" i="10"/>
  <c r="K12" i="11"/>
  <c r="K12" i="12"/>
  <c r="H13" i="12"/>
  <c r="I13" i="12"/>
  <c r="H13" i="11"/>
  <c r="I13" i="11"/>
  <c r="H13" i="10"/>
  <c r="I13" i="10"/>
  <c r="H13" i="9"/>
  <c r="I13" i="9"/>
  <c r="H13" i="8"/>
  <c r="I13" i="8"/>
  <c r="H13" i="7"/>
  <c r="I13" i="7"/>
  <c r="H13" i="6"/>
  <c r="I13" i="6"/>
  <c r="H13" i="5"/>
  <c r="I13" i="5"/>
  <c r="H13" i="4"/>
  <c r="I13" i="4"/>
  <c r="H13" i="3"/>
  <c r="I13" i="3"/>
  <c r="H13" i="2"/>
  <c r="I13" i="2"/>
  <c r="H13" i="1"/>
  <c r="I13" i="1"/>
  <c r="K13" i="1"/>
  <c r="K13" i="2"/>
  <c r="K13" i="3"/>
  <c r="K13" i="4"/>
  <c r="K13" i="5"/>
  <c r="K13" i="6"/>
  <c r="K13" i="7"/>
  <c r="K13" i="8"/>
  <c r="K13" i="9"/>
  <c r="K13" i="10"/>
  <c r="K13" i="11"/>
  <c r="K13" i="12"/>
  <c r="H14" i="12"/>
  <c r="I14" i="12"/>
  <c r="H14" i="11"/>
  <c r="I14" i="11"/>
  <c r="H14" i="10"/>
  <c r="I14" i="10"/>
  <c r="H14" i="9"/>
  <c r="I14" i="9"/>
  <c r="H14" i="8"/>
  <c r="I14" i="8"/>
  <c r="H14" i="7"/>
  <c r="I14" i="7"/>
  <c r="H14" i="6"/>
  <c r="I14" i="6"/>
  <c r="H14" i="5"/>
  <c r="I14" i="5"/>
  <c r="H14" i="4"/>
  <c r="I14" i="4"/>
  <c r="H14" i="3"/>
  <c r="I14" i="3"/>
  <c r="H14" i="2"/>
  <c r="I14" i="2"/>
  <c r="H14" i="1"/>
  <c r="I14" i="1"/>
  <c r="K14" i="1"/>
  <c r="K14" i="2"/>
  <c r="K14" i="3"/>
  <c r="K14" i="4"/>
  <c r="K14" i="5"/>
  <c r="K14" i="6"/>
  <c r="K14" i="7"/>
  <c r="K14" i="8"/>
  <c r="K14" i="9"/>
  <c r="K14" i="10"/>
  <c r="K14" i="11"/>
  <c r="K14" i="12"/>
  <c r="H15" i="12"/>
  <c r="I15" i="12"/>
  <c r="H15" i="11"/>
  <c r="I15" i="11"/>
  <c r="H15" i="10"/>
  <c r="I15" i="10"/>
  <c r="H15" i="9"/>
  <c r="I15" i="9"/>
  <c r="H15" i="8"/>
  <c r="I15" i="8"/>
  <c r="H15" i="7"/>
  <c r="I15" i="7"/>
  <c r="H15" i="6"/>
  <c r="I15" i="6"/>
  <c r="H15" i="5"/>
  <c r="I15" i="5"/>
  <c r="H15" i="4"/>
  <c r="I15" i="4"/>
  <c r="H15" i="3"/>
  <c r="I15" i="3"/>
  <c r="H15" i="2"/>
  <c r="I15" i="2"/>
  <c r="H15" i="1"/>
  <c r="I15" i="1"/>
  <c r="K15" i="1"/>
  <c r="K15" i="2"/>
  <c r="K15" i="3"/>
  <c r="K15" i="4"/>
  <c r="K15" i="5"/>
  <c r="K15" i="6"/>
  <c r="K15" i="7"/>
  <c r="K15" i="8"/>
  <c r="K15" i="9"/>
  <c r="K15" i="10"/>
  <c r="K15" i="11"/>
  <c r="K15" i="12"/>
  <c r="H16" i="12"/>
  <c r="I16" i="12"/>
  <c r="H16" i="11"/>
  <c r="I16" i="11"/>
  <c r="H16" i="10"/>
  <c r="I16" i="10"/>
  <c r="H16" i="9"/>
  <c r="I16" i="9"/>
  <c r="H16" i="8"/>
  <c r="I16" i="8"/>
  <c r="H16" i="7"/>
  <c r="I16" i="7"/>
  <c r="H16" i="6"/>
  <c r="I16" i="6"/>
  <c r="H16" i="5"/>
  <c r="I16" i="5"/>
  <c r="H16" i="4"/>
  <c r="I16" i="4"/>
  <c r="H16" i="3"/>
  <c r="I16" i="3"/>
  <c r="H16" i="2"/>
  <c r="I16" i="2"/>
  <c r="H16" i="1"/>
  <c r="I16" i="1"/>
  <c r="K16" i="1"/>
  <c r="K16" i="2"/>
  <c r="K16" i="3"/>
  <c r="K16" i="4"/>
  <c r="K16" i="5"/>
  <c r="K16" i="6"/>
  <c r="K16" i="7"/>
  <c r="K16" i="8"/>
  <c r="K16" i="9"/>
  <c r="K16" i="10"/>
  <c r="K16" i="11"/>
  <c r="K16" i="12"/>
  <c r="H17" i="12"/>
  <c r="I17" i="12"/>
  <c r="H17" i="11"/>
  <c r="I17" i="11"/>
  <c r="H17" i="10"/>
  <c r="I17" i="10"/>
  <c r="H17" i="9"/>
  <c r="I17" i="9"/>
  <c r="H17" i="8"/>
  <c r="I17" i="8"/>
  <c r="H17" i="7"/>
  <c r="I17" i="7"/>
  <c r="H17" i="6"/>
  <c r="I17" i="6"/>
  <c r="H17" i="5"/>
  <c r="I17" i="5"/>
  <c r="H17" i="4"/>
  <c r="I17" i="4"/>
  <c r="H17" i="3"/>
  <c r="I17" i="3"/>
  <c r="H17" i="2"/>
  <c r="I17" i="2"/>
  <c r="H17" i="1"/>
  <c r="I17" i="1"/>
  <c r="K17" i="1"/>
  <c r="K17" i="2"/>
  <c r="K17" i="3"/>
  <c r="K17" i="4"/>
  <c r="K17" i="5"/>
  <c r="K17" i="6"/>
  <c r="K17" i="7"/>
  <c r="K17" i="8"/>
  <c r="K17" i="9"/>
  <c r="K17" i="10"/>
  <c r="K17" i="11"/>
  <c r="K17" i="12"/>
  <c r="H18" i="12"/>
  <c r="I18" i="12"/>
  <c r="H18" i="11"/>
  <c r="I18" i="11"/>
  <c r="H18" i="10"/>
  <c r="I18" i="10"/>
  <c r="H18" i="9"/>
  <c r="I18" i="9"/>
  <c r="H18" i="8"/>
  <c r="I18" i="8"/>
  <c r="H18" i="7"/>
  <c r="I18" i="7"/>
  <c r="H18" i="6"/>
  <c r="I18" i="6"/>
  <c r="H18" i="5"/>
  <c r="I18" i="5"/>
  <c r="H18" i="4"/>
  <c r="I18" i="4"/>
  <c r="H18" i="3"/>
  <c r="I18" i="3"/>
  <c r="H18" i="2"/>
  <c r="I18" i="2"/>
  <c r="H18" i="1"/>
  <c r="I18" i="1"/>
  <c r="K18" i="1"/>
  <c r="K18" i="2"/>
  <c r="K18" i="3"/>
  <c r="K18" i="4"/>
  <c r="K18" i="5"/>
  <c r="K18" i="6"/>
  <c r="K18" i="7"/>
  <c r="K18" i="8"/>
  <c r="K18" i="9"/>
  <c r="K18" i="10"/>
  <c r="K18" i="11"/>
  <c r="K18" i="12"/>
  <c r="H19" i="12"/>
  <c r="I19" i="12"/>
  <c r="H19" i="11"/>
  <c r="I19" i="11"/>
  <c r="H19" i="10"/>
  <c r="I19" i="10"/>
  <c r="H19" i="9"/>
  <c r="I19" i="9"/>
  <c r="H19" i="8"/>
  <c r="I19" i="8"/>
  <c r="H19" i="7"/>
  <c r="I19" i="7"/>
  <c r="H19" i="6"/>
  <c r="I19" i="6"/>
  <c r="H19" i="5"/>
  <c r="I19" i="5"/>
  <c r="H19" i="4"/>
  <c r="I19" i="4"/>
  <c r="H19" i="3"/>
  <c r="I19" i="3"/>
  <c r="H19" i="2"/>
  <c r="I19" i="2"/>
  <c r="H19" i="1"/>
  <c r="I19" i="1"/>
  <c r="K19" i="1"/>
  <c r="K19" i="2"/>
  <c r="K19" i="3"/>
  <c r="K19" i="4"/>
  <c r="K19" i="5"/>
  <c r="K19" i="6"/>
  <c r="K19" i="7"/>
  <c r="K19" i="8"/>
  <c r="K19" i="9"/>
  <c r="K19" i="10"/>
  <c r="K19" i="11"/>
  <c r="K19" i="12"/>
  <c r="H20" i="12"/>
  <c r="I20" i="12"/>
  <c r="H20" i="11"/>
  <c r="I20" i="11"/>
  <c r="H20" i="10"/>
  <c r="I20" i="10"/>
  <c r="H20" i="9"/>
  <c r="I20" i="9"/>
  <c r="H20" i="8"/>
  <c r="I20" i="8"/>
  <c r="H20" i="7"/>
  <c r="I20" i="7"/>
  <c r="H20" i="6"/>
  <c r="I20" i="6"/>
  <c r="H20" i="5"/>
  <c r="I20" i="5"/>
  <c r="H20" i="4"/>
  <c r="I20" i="4"/>
  <c r="H20" i="3"/>
  <c r="I20" i="3"/>
  <c r="H20" i="2"/>
  <c r="I20" i="2"/>
  <c r="H20" i="1"/>
  <c r="I20" i="1"/>
  <c r="K20" i="1"/>
  <c r="K20" i="2"/>
  <c r="K20" i="3"/>
  <c r="K20" i="4"/>
  <c r="K20" i="5"/>
  <c r="K20" i="6"/>
  <c r="K20" i="7"/>
  <c r="K20" i="8"/>
  <c r="K20" i="9"/>
  <c r="K20" i="10"/>
  <c r="K20" i="11"/>
  <c r="K20" i="12"/>
  <c r="H21" i="12"/>
  <c r="I21" i="12"/>
  <c r="H21" i="11"/>
  <c r="I21" i="11"/>
  <c r="H21" i="10"/>
  <c r="I21" i="10"/>
  <c r="H21" i="9"/>
  <c r="I21" i="9"/>
  <c r="H21" i="8"/>
  <c r="I21" i="8"/>
  <c r="H21" i="7"/>
  <c r="I21" i="7"/>
  <c r="H21" i="6"/>
  <c r="I21" i="6"/>
  <c r="H21" i="5"/>
  <c r="I21" i="5"/>
  <c r="H21" i="4"/>
  <c r="I21" i="4"/>
  <c r="H21" i="3"/>
  <c r="I21" i="3"/>
  <c r="H21" i="2"/>
  <c r="I21" i="2"/>
  <c r="H21" i="1"/>
  <c r="I21" i="1"/>
  <c r="K21" i="1"/>
  <c r="K21" i="2"/>
  <c r="K21" i="3"/>
  <c r="K21" i="4"/>
  <c r="K21" i="5"/>
  <c r="K21" i="6"/>
  <c r="K21" i="7"/>
  <c r="K21" i="8"/>
  <c r="K21" i="9"/>
  <c r="K21" i="10"/>
  <c r="K21" i="11"/>
  <c r="K21" i="12"/>
  <c r="H22" i="12"/>
  <c r="I22" i="12"/>
  <c r="H22" i="11"/>
  <c r="I22" i="11"/>
  <c r="H22" i="10"/>
  <c r="I22" i="10"/>
  <c r="H22" i="9"/>
  <c r="I22" i="9"/>
  <c r="H22" i="8"/>
  <c r="I22" i="8"/>
  <c r="H22" i="7"/>
  <c r="I22" i="7"/>
  <c r="H22" i="6"/>
  <c r="I22" i="6"/>
  <c r="H22" i="5"/>
  <c r="I22" i="5"/>
  <c r="H22" i="4"/>
  <c r="I22" i="4"/>
  <c r="H22" i="3"/>
  <c r="I22" i="3"/>
  <c r="H22" i="2"/>
  <c r="I22" i="2"/>
  <c r="H22" i="1"/>
  <c r="I22" i="1"/>
  <c r="K22" i="1"/>
  <c r="K22" i="2"/>
  <c r="K22" i="3"/>
  <c r="K22" i="4"/>
  <c r="K22" i="5"/>
  <c r="K22" i="6"/>
  <c r="K22" i="7"/>
  <c r="K22" i="8"/>
  <c r="K22" i="9"/>
  <c r="K22" i="10"/>
  <c r="K22" i="11"/>
  <c r="K22" i="12"/>
  <c r="H23" i="12"/>
  <c r="I23" i="12"/>
  <c r="H23" i="11"/>
  <c r="I23" i="11"/>
  <c r="H23" i="10"/>
  <c r="I23" i="10"/>
  <c r="H23" i="9"/>
  <c r="I23" i="9"/>
  <c r="H23" i="8"/>
  <c r="I23" i="8"/>
  <c r="H23" i="7"/>
  <c r="I23" i="7"/>
  <c r="H23" i="6"/>
  <c r="I23" i="6"/>
  <c r="H23" i="5"/>
  <c r="I23" i="5"/>
  <c r="H23" i="4"/>
  <c r="I23" i="4"/>
  <c r="H23" i="3"/>
  <c r="I23" i="3"/>
  <c r="H23" i="2"/>
  <c r="I23" i="2"/>
  <c r="H23" i="1"/>
  <c r="I23" i="1"/>
  <c r="K23" i="1"/>
  <c r="K23" i="2"/>
  <c r="K23" i="3"/>
  <c r="K23" i="4"/>
  <c r="K23" i="5"/>
  <c r="K23" i="6"/>
  <c r="K23" i="7"/>
  <c r="K23" i="8"/>
  <c r="K23" i="9"/>
  <c r="K23" i="10"/>
  <c r="K23" i="11"/>
  <c r="K23" i="12"/>
  <c r="H24" i="12"/>
  <c r="I24" i="12"/>
  <c r="H24" i="11"/>
  <c r="I24" i="11"/>
  <c r="H24" i="10"/>
  <c r="I24" i="10"/>
  <c r="H24" i="9"/>
  <c r="I24" i="9"/>
  <c r="H24" i="8"/>
  <c r="I24" i="8"/>
  <c r="H24" i="7"/>
  <c r="I24" i="7"/>
  <c r="H24" i="6"/>
  <c r="I24" i="6"/>
  <c r="H24" i="5"/>
  <c r="I24" i="5"/>
  <c r="H24" i="4"/>
  <c r="I24" i="4"/>
  <c r="H24" i="3"/>
  <c r="I24" i="3"/>
  <c r="H24" i="2"/>
  <c r="I24" i="2"/>
  <c r="H24" i="1"/>
  <c r="I24" i="1"/>
  <c r="K24" i="1"/>
  <c r="K24" i="2"/>
  <c r="K24" i="3"/>
  <c r="K24" i="4"/>
  <c r="K24" i="5"/>
  <c r="K24" i="6"/>
  <c r="K24" i="7"/>
  <c r="K24" i="8"/>
  <c r="K24" i="9"/>
  <c r="K24" i="10"/>
  <c r="K24" i="11"/>
  <c r="K24" i="12"/>
  <c r="H25" i="12"/>
  <c r="I25" i="12"/>
  <c r="H25" i="11"/>
  <c r="I25" i="11"/>
  <c r="H25" i="10"/>
  <c r="I25" i="10"/>
  <c r="H25" i="9"/>
  <c r="I25" i="9"/>
  <c r="H25" i="8"/>
  <c r="I25" i="8"/>
  <c r="H25" i="7"/>
  <c r="I25" i="7"/>
  <c r="H25" i="6"/>
  <c r="I25" i="6"/>
  <c r="H25" i="5"/>
  <c r="I25" i="5"/>
  <c r="H25" i="4"/>
  <c r="I25" i="4"/>
  <c r="H25" i="3"/>
  <c r="I25" i="3"/>
  <c r="H25" i="2"/>
  <c r="I25" i="2"/>
  <c r="H25" i="1"/>
  <c r="I25" i="1"/>
  <c r="K25" i="1"/>
  <c r="K25" i="2"/>
  <c r="K25" i="3"/>
  <c r="K25" i="4"/>
  <c r="K25" i="5"/>
  <c r="K25" i="6"/>
  <c r="K25" i="7"/>
  <c r="K25" i="8"/>
  <c r="K25" i="9"/>
  <c r="K25" i="10"/>
  <c r="K25" i="11"/>
  <c r="K25" i="12"/>
  <c r="H26" i="12"/>
  <c r="I26" i="12"/>
  <c r="H26" i="11"/>
  <c r="I26" i="11"/>
  <c r="H26" i="10"/>
  <c r="I26" i="10"/>
  <c r="H26" i="9"/>
  <c r="I26" i="9"/>
  <c r="H26" i="8"/>
  <c r="I26" i="8"/>
  <c r="H26" i="7"/>
  <c r="I26" i="7"/>
  <c r="H26" i="6"/>
  <c r="I26" i="6"/>
  <c r="H26" i="5"/>
  <c r="I26" i="5"/>
  <c r="H26" i="4"/>
  <c r="I26" i="4"/>
  <c r="H26" i="3"/>
  <c r="I26" i="3"/>
  <c r="H26" i="2"/>
  <c r="I26" i="2"/>
  <c r="H26" i="1"/>
  <c r="I26" i="1"/>
  <c r="K26" i="1"/>
  <c r="K26" i="2"/>
  <c r="K26" i="3"/>
  <c r="K26" i="4"/>
  <c r="K26" i="5"/>
  <c r="K26" i="6"/>
  <c r="K26" i="7"/>
  <c r="K26" i="8"/>
  <c r="K26" i="9"/>
  <c r="K26" i="10"/>
  <c r="K26" i="11"/>
  <c r="K26" i="12"/>
  <c r="H27" i="12"/>
  <c r="I27" i="12"/>
  <c r="H27" i="11"/>
  <c r="I27" i="11"/>
  <c r="H27" i="10"/>
  <c r="I27" i="10"/>
  <c r="H27" i="9"/>
  <c r="I27" i="9"/>
  <c r="H27" i="8"/>
  <c r="I27" i="8"/>
  <c r="H27" i="7"/>
  <c r="I27" i="7"/>
  <c r="H27" i="6"/>
  <c r="I27" i="6"/>
  <c r="H27" i="5"/>
  <c r="I27" i="5"/>
  <c r="H27" i="4"/>
  <c r="I27" i="4"/>
  <c r="H27" i="3"/>
  <c r="I27" i="3"/>
  <c r="H27" i="2"/>
  <c r="I27" i="2"/>
  <c r="H27" i="1"/>
  <c r="I27" i="1"/>
  <c r="K27" i="1"/>
  <c r="K27" i="2"/>
  <c r="K27" i="3"/>
  <c r="K27" i="4"/>
  <c r="K27" i="5"/>
  <c r="K27" i="6"/>
  <c r="K27" i="7"/>
  <c r="K27" i="8"/>
  <c r="K27" i="9"/>
  <c r="K27" i="10"/>
  <c r="K27" i="11"/>
  <c r="K27" i="12"/>
  <c r="H28" i="12"/>
  <c r="I28" i="12"/>
  <c r="H28" i="11"/>
  <c r="I28" i="11"/>
  <c r="H28" i="10"/>
  <c r="I28" i="10"/>
  <c r="H28" i="9"/>
  <c r="I28" i="9"/>
  <c r="H28" i="8"/>
  <c r="I28" i="8"/>
  <c r="H28" i="7"/>
  <c r="I28" i="7"/>
  <c r="H28" i="6"/>
  <c r="I28" i="6"/>
  <c r="H28" i="5"/>
  <c r="I28" i="5"/>
  <c r="H28" i="4"/>
  <c r="I28" i="4"/>
  <c r="H28" i="3"/>
  <c r="I28" i="3"/>
  <c r="H28" i="2"/>
  <c r="I28" i="2"/>
  <c r="H28" i="1"/>
  <c r="I28" i="1"/>
  <c r="K28" i="1"/>
  <c r="K28" i="2"/>
  <c r="K28" i="3"/>
  <c r="K28" i="4"/>
  <c r="K28" i="5"/>
  <c r="K28" i="6"/>
  <c r="K28" i="7"/>
  <c r="K28" i="8"/>
  <c r="K28" i="9"/>
  <c r="K28" i="10"/>
  <c r="K28" i="11"/>
  <c r="K28" i="12"/>
  <c r="H29" i="12"/>
  <c r="I29" i="12"/>
  <c r="H29" i="11"/>
  <c r="I29" i="11"/>
  <c r="H29" i="10"/>
  <c r="I29" i="10"/>
  <c r="H29" i="9"/>
  <c r="I29" i="9"/>
  <c r="H29" i="8"/>
  <c r="I29" i="8"/>
  <c r="H29" i="7"/>
  <c r="I29" i="7"/>
  <c r="H29" i="6"/>
  <c r="I29" i="6"/>
  <c r="H29" i="5"/>
  <c r="I29" i="5"/>
  <c r="H29" i="4"/>
  <c r="I29" i="4"/>
  <c r="H29" i="3"/>
  <c r="I29" i="3"/>
  <c r="H29" i="2"/>
  <c r="I29" i="2"/>
  <c r="H29" i="1"/>
  <c r="I29" i="1"/>
  <c r="K29" i="1"/>
  <c r="K29" i="2"/>
  <c r="K29" i="3"/>
  <c r="K29" i="4"/>
  <c r="K29" i="5"/>
  <c r="K29" i="6"/>
  <c r="K29" i="7"/>
  <c r="K29" i="8"/>
  <c r="K29" i="9"/>
  <c r="K29" i="10"/>
  <c r="K29" i="11"/>
  <c r="K29" i="12"/>
  <c r="H30" i="12"/>
  <c r="I30" i="12"/>
  <c r="H30" i="11"/>
  <c r="I30" i="11"/>
  <c r="H30" i="10"/>
  <c r="I30" i="10"/>
  <c r="H30" i="9"/>
  <c r="I30" i="9"/>
  <c r="H30" i="8"/>
  <c r="I30" i="8"/>
  <c r="H30" i="7"/>
  <c r="I30" i="7"/>
  <c r="H30" i="6"/>
  <c r="I30" i="6"/>
  <c r="H30" i="5"/>
  <c r="I30" i="5"/>
  <c r="H30" i="4"/>
  <c r="I30" i="4"/>
  <c r="H30" i="3"/>
  <c r="I30" i="3"/>
  <c r="H30" i="2"/>
  <c r="I30" i="2"/>
  <c r="H30" i="1"/>
  <c r="I30" i="1"/>
  <c r="K30" i="1"/>
  <c r="K30" i="2"/>
  <c r="K30" i="3"/>
  <c r="K30" i="4"/>
  <c r="K30" i="5"/>
  <c r="K30" i="6"/>
  <c r="K30" i="7"/>
  <c r="K30" i="8"/>
  <c r="K30" i="9"/>
  <c r="K30" i="10"/>
  <c r="K30" i="11"/>
  <c r="K30" i="12"/>
  <c r="H31" i="12"/>
  <c r="I31" i="12"/>
  <c r="H31" i="11"/>
  <c r="I31" i="11"/>
  <c r="H31" i="10"/>
  <c r="I31" i="10"/>
  <c r="H31" i="9"/>
  <c r="I31" i="9"/>
  <c r="H31" i="8"/>
  <c r="I31" i="8"/>
  <c r="H31" i="7"/>
  <c r="I31" i="7"/>
  <c r="H31" i="6"/>
  <c r="I31" i="6"/>
  <c r="H31" i="5"/>
  <c r="I31" i="5"/>
  <c r="H31" i="4"/>
  <c r="I31" i="4"/>
  <c r="H31" i="3"/>
  <c r="I31" i="3"/>
  <c r="H31" i="2"/>
  <c r="I31" i="2"/>
  <c r="H31" i="1"/>
  <c r="I31" i="1"/>
  <c r="K31" i="1"/>
  <c r="K31" i="2"/>
  <c r="K31" i="3"/>
  <c r="K31" i="4"/>
  <c r="K31" i="5"/>
  <c r="K31" i="6"/>
  <c r="K31" i="7"/>
  <c r="K31" i="8"/>
  <c r="K31" i="9"/>
  <c r="K31" i="10"/>
  <c r="K31" i="11"/>
  <c r="K31" i="12"/>
  <c r="H32" i="12"/>
  <c r="I32" i="12"/>
  <c r="H32" i="11"/>
  <c r="I32" i="11"/>
  <c r="H32" i="10"/>
  <c r="I32" i="10"/>
  <c r="H32" i="9"/>
  <c r="I32" i="9"/>
  <c r="H32" i="8"/>
  <c r="I32" i="8"/>
  <c r="H32" i="7"/>
  <c r="I32" i="7"/>
  <c r="H32" i="6"/>
  <c r="I32" i="6"/>
  <c r="H32" i="5"/>
  <c r="I32" i="5"/>
  <c r="H32" i="4"/>
  <c r="I32" i="4"/>
  <c r="H32" i="3"/>
  <c r="I32" i="3"/>
  <c r="H32" i="2"/>
  <c r="I32" i="2"/>
  <c r="H32" i="1"/>
  <c r="I32" i="1"/>
  <c r="K32" i="1"/>
  <c r="K32" i="2"/>
  <c r="K32" i="3"/>
  <c r="K32" i="4"/>
  <c r="K32" i="5"/>
  <c r="K32" i="6"/>
  <c r="K32" i="7"/>
  <c r="K32" i="8"/>
  <c r="K32" i="9"/>
  <c r="K32" i="10"/>
  <c r="K32" i="11"/>
  <c r="K32" i="12"/>
  <c r="H33" i="12"/>
  <c r="I33" i="12"/>
  <c r="H33" i="11"/>
  <c r="I33" i="11"/>
  <c r="H33" i="10"/>
  <c r="I33" i="10"/>
  <c r="H33" i="9"/>
  <c r="I33" i="9"/>
  <c r="H33" i="8"/>
  <c r="I33" i="8"/>
  <c r="H33" i="7"/>
  <c r="I33" i="7"/>
  <c r="H33" i="6"/>
  <c r="I33" i="6"/>
  <c r="H33" i="5"/>
  <c r="I33" i="5"/>
  <c r="H33" i="4"/>
  <c r="I33" i="4"/>
  <c r="H33" i="3"/>
  <c r="I33" i="3"/>
  <c r="H33" i="2"/>
  <c r="I33" i="2"/>
  <c r="H33" i="1"/>
  <c r="I33" i="1"/>
  <c r="K33" i="1"/>
  <c r="K33" i="2"/>
  <c r="K33" i="3"/>
  <c r="K33" i="4"/>
  <c r="K33" i="5"/>
  <c r="K33" i="6"/>
  <c r="K33" i="7"/>
  <c r="K33" i="8"/>
  <c r="K33" i="9"/>
  <c r="K33" i="10"/>
  <c r="K33" i="11"/>
  <c r="K33" i="12"/>
  <c r="H34" i="12"/>
  <c r="I34" i="12"/>
  <c r="H34" i="11"/>
  <c r="I34" i="11"/>
  <c r="H34" i="10"/>
  <c r="I34" i="10"/>
  <c r="H34" i="9"/>
  <c r="I34" i="9"/>
  <c r="H34" i="8"/>
  <c r="I34" i="8"/>
  <c r="H34" i="7"/>
  <c r="I34" i="7"/>
  <c r="H34" i="6"/>
  <c r="I34" i="6"/>
  <c r="H34" i="5"/>
  <c r="I34" i="5"/>
  <c r="H34" i="4"/>
  <c r="I34" i="4"/>
  <c r="H34" i="3"/>
  <c r="I34" i="3"/>
  <c r="H34" i="2"/>
  <c r="I34" i="2"/>
  <c r="H34" i="1"/>
  <c r="I34" i="1"/>
  <c r="K34" i="1"/>
  <c r="K34" i="2"/>
  <c r="K34" i="3"/>
  <c r="K34" i="4"/>
  <c r="K34" i="5"/>
  <c r="K34" i="6"/>
  <c r="K34" i="7"/>
  <c r="K34" i="8"/>
  <c r="K34" i="9"/>
  <c r="K34" i="10"/>
  <c r="K34" i="11"/>
  <c r="K34" i="12"/>
  <c r="H35" i="12"/>
  <c r="I35" i="12"/>
  <c r="H35" i="11"/>
  <c r="I35" i="11"/>
  <c r="H35" i="10"/>
  <c r="I35" i="10"/>
  <c r="H35" i="9"/>
  <c r="I35" i="9"/>
  <c r="H35" i="8"/>
  <c r="I35" i="8"/>
  <c r="H35" i="7"/>
  <c r="I35" i="7"/>
  <c r="H35" i="6"/>
  <c r="I35" i="6"/>
  <c r="H35" i="5"/>
  <c r="I35" i="5"/>
  <c r="H35" i="4"/>
  <c r="I35" i="4"/>
  <c r="H35" i="3"/>
  <c r="I35" i="3"/>
  <c r="H35" i="2"/>
  <c r="I35" i="2"/>
  <c r="H35" i="1"/>
  <c r="I35" i="1"/>
  <c r="K35" i="1"/>
  <c r="K35" i="2"/>
  <c r="K35" i="3"/>
  <c r="K35" i="4"/>
  <c r="K35" i="5"/>
  <c r="K35" i="6"/>
  <c r="K35" i="7"/>
  <c r="K35" i="8"/>
  <c r="K35" i="9"/>
  <c r="K35" i="10"/>
  <c r="K35" i="11"/>
  <c r="K35" i="12"/>
  <c r="H36" i="12"/>
  <c r="I36" i="12"/>
  <c r="H36" i="11"/>
  <c r="I36" i="11"/>
  <c r="H36" i="10"/>
  <c r="I36" i="10"/>
  <c r="H36" i="9"/>
  <c r="I36" i="9"/>
  <c r="H36" i="8"/>
  <c r="I36" i="8"/>
  <c r="H36" i="7"/>
  <c r="I36" i="7"/>
  <c r="H36" i="6"/>
  <c r="I36" i="6"/>
  <c r="H36" i="5"/>
  <c r="I36" i="5"/>
  <c r="H36" i="4"/>
  <c r="I36" i="4"/>
  <c r="H36" i="3"/>
  <c r="I36" i="3"/>
  <c r="H36" i="2"/>
  <c r="I36" i="2"/>
  <c r="H36" i="1"/>
  <c r="I36" i="1"/>
  <c r="K36" i="1"/>
  <c r="K36" i="2"/>
  <c r="K36" i="3"/>
  <c r="K36" i="4"/>
  <c r="K36" i="5"/>
  <c r="K36" i="6"/>
  <c r="K36" i="7"/>
  <c r="K36" i="8"/>
  <c r="K36" i="9"/>
  <c r="K36" i="10"/>
  <c r="K36" i="11"/>
  <c r="K36" i="12"/>
  <c r="H37" i="12"/>
  <c r="I37" i="12"/>
  <c r="H37" i="11"/>
  <c r="I37" i="11"/>
  <c r="H37" i="10"/>
  <c r="I37" i="10"/>
  <c r="H37" i="9"/>
  <c r="I37" i="9"/>
  <c r="H37" i="8"/>
  <c r="I37" i="8"/>
  <c r="H37" i="7"/>
  <c r="I37" i="7"/>
  <c r="H37" i="6"/>
  <c r="I37" i="6"/>
  <c r="H37" i="5"/>
  <c r="I37" i="5"/>
  <c r="H37" i="4"/>
  <c r="I37" i="4"/>
  <c r="H37" i="3"/>
  <c r="I37" i="3"/>
  <c r="H37" i="2"/>
  <c r="I37" i="2"/>
  <c r="H37" i="1"/>
  <c r="I37" i="1"/>
  <c r="K37" i="1"/>
  <c r="K37" i="2"/>
  <c r="K37" i="3"/>
  <c r="K37" i="4"/>
  <c r="K37" i="5"/>
  <c r="K37" i="6"/>
  <c r="K37" i="7"/>
  <c r="K37" i="8"/>
  <c r="K37" i="9"/>
  <c r="K37" i="10"/>
  <c r="K37" i="11"/>
  <c r="K37" i="12"/>
  <c r="H38" i="12"/>
  <c r="I38" i="12"/>
  <c r="H38" i="11"/>
  <c r="I38" i="11"/>
  <c r="H38" i="10"/>
  <c r="I38" i="10"/>
  <c r="H38" i="9"/>
  <c r="I38" i="9"/>
  <c r="H38" i="8"/>
  <c r="I38" i="8"/>
  <c r="H38" i="7"/>
  <c r="I38" i="7"/>
  <c r="H38" i="6"/>
  <c r="I38" i="6"/>
  <c r="H38" i="5"/>
  <c r="I38" i="5"/>
  <c r="H38" i="4"/>
  <c r="I38" i="4"/>
  <c r="H38" i="3"/>
  <c r="I38" i="3"/>
  <c r="H38" i="2"/>
  <c r="I38" i="2"/>
  <c r="H38" i="1"/>
  <c r="I38" i="1"/>
  <c r="K38" i="1"/>
  <c r="K38" i="2"/>
  <c r="K38" i="3"/>
  <c r="K38" i="4"/>
  <c r="K38" i="5"/>
  <c r="K38" i="6"/>
  <c r="K38" i="7"/>
  <c r="K38" i="8"/>
  <c r="K38" i="9"/>
  <c r="K38" i="10"/>
  <c r="K38" i="11"/>
  <c r="K38" i="12"/>
  <c r="H39" i="12"/>
  <c r="I39" i="12"/>
  <c r="H39" i="11"/>
  <c r="I39" i="11"/>
  <c r="H39" i="10"/>
  <c r="I39" i="10"/>
  <c r="H39" i="9"/>
  <c r="I39" i="9"/>
  <c r="H39" i="8"/>
  <c r="I39" i="8"/>
  <c r="H39" i="7"/>
  <c r="I39" i="7"/>
  <c r="H39" i="6"/>
  <c r="I39" i="6"/>
  <c r="H39" i="5"/>
  <c r="I39" i="5"/>
  <c r="H39" i="4"/>
  <c r="I39" i="4"/>
  <c r="H39" i="3"/>
  <c r="I39" i="3"/>
  <c r="H39" i="2"/>
  <c r="I39" i="2"/>
  <c r="H39" i="1"/>
  <c r="I39" i="1"/>
  <c r="K39" i="1"/>
  <c r="K39" i="2"/>
  <c r="K39" i="3"/>
  <c r="K39" i="4"/>
  <c r="K39" i="5"/>
  <c r="K39" i="6"/>
  <c r="K39" i="7"/>
  <c r="K39" i="8"/>
  <c r="K39" i="9"/>
  <c r="K39" i="10"/>
  <c r="K39" i="11"/>
  <c r="K39" i="12"/>
  <c r="H40" i="12"/>
  <c r="I40" i="12"/>
  <c r="H40" i="11"/>
  <c r="I40" i="11"/>
  <c r="H40" i="10"/>
  <c r="I40" i="10"/>
  <c r="H40" i="9"/>
  <c r="I40" i="9"/>
  <c r="H40" i="8"/>
  <c r="I40" i="8"/>
  <c r="H40" i="7"/>
  <c r="I40" i="7"/>
  <c r="H40" i="6"/>
  <c r="I40" i="6"/>
  <c r="H40" i="5"/>
  <c r="I40" i="5"/>
  <c r="H40" i="4"/>
  <c r="I40" i="4"/>
  <c r="H40" i="3"/>
  <c r="I40" i="3"/>
  <c r="H40" i="2"/>
  <c r="I40" i="2"/>
  <c r="H40" i="1"/>
  <c r="I40" i="1"/>
  <c r="K40" i="1"/>
  <c r="K40" i="2"/>
  <c r="K40" i="3"/>
  <c r="K40" i="4"/>
  <c r="K40" i="5"/>
  <c r="K40" i="6"/>
  <c r="K40" i="7"/>
  <c r="K40" i="8"/>
  <c r="K40" i="9"/>
  <c r="K40" i="10"/>
  <c r="K40" i="11"/>
  <c r="K40" i="12"/>
  <c r="H41" i="12"/>
  <c r="I41" i="12"/>
  <c r="H41" i="11"/>
  <c r="I41" i="11"/>
  <c r="H41" i="10"/>
  <c r="I41" i="10"/>
  <c r="H41" i="9"/>
  <c r="I41" i="9"/>
  <c r="H41" i="8"/>
  <c r="I41" i="8"/>
  <c r="H41" i="7"/>
  <c r="I41" i="7"/>
  <c r="H41" i="6"/>
  <c r="I41" i="6"/>
  <c r="H41" i="5"/>
  <c r="I41" i="5"/>
  <c r="H41" i="4"/>
  <c r="I41" i="4"/>
  <c r="H41" i="3"/>
  <c r="I41" i="3"/>
  <c r="H41" i="2"/>
  <c r="I41" i="2"/>
  <c r="H41" i="1"/>
  <c r="I41" i="1"/>
  <c r="K41" i="1"/>
  <c r="K41" i="2"/>
  <c r="K41" i="3"/>
  <c r="K41" i="4"/>
  <c r="K41" i="5"/>
  <c r="K41" i="6"/>
  <c r="K41" i="7"/>
  <c r="K41" i="8"/>
  <c r="K41" i="9"/>
  <c r="K41" i="10"/>
  <c r="K41" i="11"/>
  <c r="K41" i="12"/>
  <c r="H42" i="12"/>
  <c r="I42" i="12"/>
  <c r="H42" i="11"/>
  <c r="I42" i="11"/>
  <c r="H42" i="10"/>
  <c r="I42" i="10"/>
  <c r="H42" i="9"/>
  <c r="I42" i="9"/>
  <c r="H42" i="8"/>
  <c r="I42" i="8"/>
  <c r="H42" i="7"/>
  <c r="I42" i="7"/>
  <c r="H42" i="6"/>
  <c r="I42" i="6"/>
  <c r="H42" i="5"/>
  <c r="I42" i="5"/>
  <c r="H42" i="4"/>
  <c r="I42" i="4"/>
  <c r="H42" i="3"/>
  <c r="I42" i="3"/>
  <c r="H42" i="2"/>
  <c r="I42" i="2"/>
  <c r="H42" i="1"/>
  <c r="I42" i="1"/>
  <c r="K42" i="1"/>
  <c r="K42" i="2"/>
  <c r="K42" i="3"/>
  <c r="K42" i="4"/>
  <c r="K42" i="5"/>
  <c r="K42" i="6"/>
  <c r="K42" i="7"/>
  <c r="K42" i="8"/>
  <c r="K42" i="9"/>
  <c r="K42" i="10"/>
  <c r="K42" i="11"/>
  <c r="K42" i="12"/>
  <c r="H43" i="12"/>
  <c r="I43" i="12"/>
  <c r="H43" i="11"/>
  <c r="I43" i="11"/>
  <c r="H43" i="10"/>
  <c r="I43" i="10"/>
  <c r="H43" i="9"/>
  <c r="I43" i="9"/>
  <c r="H43" i="8"/>
  <c r="I43" i="8"/>
  <c r="H43" i="7"/>
  <c r="I43" i="7"/>
  <c r="H43" i="6"/>
  <c r="I43" i="6"/>
  <c r="H43" i="5"/>
  <c r="I43" i="5"/>
  <c r="H43" i="4"/>
  <c r="I43" i="4"/>
  <c r="H43" i="3"/>
  <c r="I43" i="3"/>
  <c r="H43" i="2"/>
  <c r="I43" i="2"/>
  <c r="H43" i="1"/>
  <c r="I43" i="1"/>
  <c r="K43" i="1"/>
  <c r="K43" i="2"/>
  <c r="K43" i="3"/>
  <c r="K43" i="4"/>
  <c r="K43" i="5"/>
  <c r="K43" i="6"/>
  <c r="K43" i="7"/>
  <c r="K43" i="8"/>
  <c r="K43" i="9"/>
  <c r="K43" i="10"/>
  <c r="K43" i="11"/>
  <c r="K43" i="12"/>
  <c r="H44" i="12"/>
  <c r="I44" i="12"/>
  <c r="H44" i="11"/>
  <c r="I44" i="11"/>
  <c r="H44" i="10"/>
  <c r="I44" i="10"/>
  <c r="H44" i="9"/>
  <c r="I44" i="9"/>
  <c r="H44" i="8"/>
  <c r="I44" i="8"/>
  <c r="H44" i="7"/>
  <c r="I44" i="7"/>
  <c r="H44" i="6"/>
  <c r="I44" i="6"/>
  <c r="H44" i="5"/>
  <c r="I44" i="5"/>
  <c r="H44" i="4"/>
  <c r="I44" i="4"/>
  <c r="H44" i="3"/>
  <c r="I44" i="3"/>
  <c r="H44" i="2"/>
  <c r="I44" i="2"/>
  <c r="H44" i="1"/>
  <c r="I44" i="1"/>
  <c r="K44" i="1"/>
  <c r="K44" i="2"/>
  <c r="K44" i="3"/>
  <c r="K44" i="4"/>
  <c r="K44" i="5"/>
  <c r="K44" i="6"/>
  <c r="K44" i="7"/>
  <c r="K44" i="8"/>
  <c r="K44" i="9"/>
  <c r="K44" i="10"/>
  <c r="K44" i="11"/>
  <c r="K44" i="12"/>
  <c r="H45" i="12"/>
  <c r="I45" i="12"/>
  <c r="H45" i="11"/>
  <c r="I45" i="11"/>
  <c r="H45" i="10"/>
  <c r="I45" i="10"/>
  <c r="H45" i="9"/>
  <c r="I45" i="9"/>
  <c r="H45" i="8"/>
  <c r="I45" i="8"/>
  <c r="H45" i="7"/>
  <c r="I45" i="7"/>
  <c r="H45" i="6"/>
  <c r="I45" i="6"/>
  <c r="H45" i="5"/>
  <c r="I45" i="5"/>
  <c r="H45" i="4"/>
  <c r="I45" i="4"/>
  <c r="H45" i="3"/>
  <c r="I45" i="3"/>
  <c r="H45" i="2"/>
  <c r="I45" i="2"/>
  <c r="H45" i="1"/>
  <c r="I45" i="1"/>
  <c r="K45" i="1"/>
  <c r="K45" i="2"/>
  <c r="K45" i="3"/>
  <c r="K45" i="4"/>
  <c r="K45" i="5"/>
  <c r="K45" i="6"/>
  <c r="K45" i="7"/>
  <c r="K45" i="8"/>
  <c r="K45" i="9"/>
  <c r="K45" i="10"/>
  <c r="K45" i="11"/>
  <c r="K45" i="12"/>
  <c r="H46" i="12"/>
  <c r="I46" i="12"/>
  <c r="H46" i="11"/>
  <c r="I46" i="11"/>
  <c r="H46" i="10"/>
  <c r="I46" i="10"/>
  <c r="H46" i="9"/>
  <c r="I46" i="9"/>
  <c r="H46" i="8"/>
  <c r="I46" i="8"/>
  <c r="H46" i="7"/>
  <c r="I46" i="7"/>
  <c r="H46" i="6"/>
  <c r="I46" i="6"/>
  <c r="H46" i="5"/>
  <c r="I46" i="5"/>
  <c r="H46" i="4"/>
  <c r="I46" i="4"/>
  <c r="H46" i="3"/>
  <c r="I46" i="3"/>
  <c r="H46" i="2"/>
  <c r="I46" i="2"/>
  <c r="H46" i="1"/>
  <c r="I46" i="1"/>
  <c r="K46" i="1"/>
  <c r="K46" i="2"/>
  <c r="K46" i="3"/>
  <c r="K46" i="4"/>
  <c r="K46" i="5"/>
  <c r="K46" i="6"/>
  <c r="K46" i="7"/>
  <c r="K46" i="8"/>
  <c r="K46" i="9"/>
  <c r="K46" i="10"/>
  <c r="K46" i="11"/>
  <c r="K46" i="12"/>
  <c r="H47" i="12"/>
  <c r="I47" i="12"/>
  <c r="H47" i="11"/>
  <c r="I47" i="11"/>
  <c r="H47" i="10"/>
  <c r="I47" i="10"/>
  <c r="H47" i="9"/>
  <c r="I47" i="9"/>
  <c r="H47" i="8"/>
  <c r="I47" i="8"/>
  <c r="H47" i="7"/>
  <c r="I47" i="7"/>
  <c r="H47" i="6"/>
  <c r="I47" i="6"/>
  <c r="H47" i="5"/>
  <c r="I47" i="5"/>
  <c r="H47" i="4"/>
  <c r="I47" i="4"/>
  <c r="H47" i="3"/>
  <c r="I47" i="3"/>
  <c r="H47" i="2"/>
  <c r="I47" i="2"/>
  <c r="H47" i="1"/>
  <c r="I47" i="1"/>
  <c r="K47" i="1"/>
  <c r="K47" i="2"/>
  <c r="K47" i="3"/>
  <c r="K47" i="4"/>
  <c r="K47" i="5"/>
  <c r="K47" i="6"/>
  <c r="K47" i="7"/>
  <c r="K47" i="8"/>
  <c r="K47" i="9"/>
  <c r="K47" i="10"/>
  <c r="K47" i="11"/>
  <c r="K47" i="12"/>
  <c r="H48" i="12"/>
  <c r="I48" i="12"/>
  <c r="H48" i="11"/>
  <c r="I48" i="11"/>
  <c r="H48" i="10"/>
  <c r="I48" i="10"/>
  <c r="H48" i="9"/>
  <c r="I48" i="9"/>
  <c r="H48" i="8"/>
  <c r="I48" i="8"/>
  <c r="H48" i="7"/>
  <c r="I48" i="7"/>
  <c r="H48" i="6"/>
  <c r="I48" i="6"/>
  <c r="H48" i="5"/>
  <c r="I48" i="5"/>
  <c r="H48" i="4"/>
  <c r="I48" i="4"/>
  <c r="H48" i="2"/>
  <c r="I48" i="2"/>
  <c r="H48" i="1"/>
  <c r="I48" i="1"/>
  <c r="K48" i="1"/>
  <c r="K48" i="2"/>
  <c r="K48" i="3"/>
  <c r="K48" i="4"/>
  <c r="K48" i="5"/>
  <c r="K48" i="6"/>
  <c r="K48" i="7"/>
  <c r="K48" i="8"/>
  <c r="K48" i="9"/>
  <c r="K48" i="10"/>
  <c r="K48" i="11"/>
  <c r="K48" i="12"/>
  <c r="H49" i="12"/>
  <c r="I49" i="12"/>
  <c r="H49" i="11"/>
  <c r="I49" i="11"/>
  <c r="H49" i="10"/>
  <c r="I49" i="10"/>
  <c r="H49" i="9"/>
  <c r="I49" i="9"/>
  <c r="H49" i="8"/>
  <c r="I49" i="8"/>
  <c r="H49" i="7"/>
  <c r="I49" i="7"/>
  <c r="H49" i="6"/>
  <c r="I49" i="6"/>
  <c r="H49" i="5"/>
  <c r="I49" i="5"/>
  <c r="H49" i="4"/>
  <c r="I49" i="4"/>
  <c r="H49" i="3"/>
  <c r="I49" i="3"/>
  <c r="H49" i="2"/>
  <c r="I49" i="2"/>
  <c r="H49" i="1"/>
  <c r="I49" i="1"/>
  <c r="K49" i="1"/>
  <c r="K49" i="2"/>
  <c r="K49" i="3"/>
  <c r="K49" i="4"/>
  <c r="K49" i="5"/>
  <c r="K49" i="6"/>
  <c r="K49" i="7"/>
  <c r="K49" i="8"/>
  <c r="K49" i="9"/>
  <c r="K49" i="10"/>
  <c r="K49" i="11"/>
  <c r="K49" i="12"/>
  <c r="H50" i="12"/>
  <c r="I50" i="12"/>
  <c r="H50" i="11"/>
  <c r="I50" i="11"/>
  <c r="H50" i="10"/>
  <c r="I50" i="10"/>
  <c r="H50" i="9"/>
  <c r="I50" i="9"/>
  <c r="H50" i="8"/>
  <c r="I50" i="8"/>
  <c r="H50" i="7"/>
  <c r="I50" i="7"/>
  <c r="H50" i="6"/>
  <c r="I50" i="6"/>
  <c r="H50" i="5"/>
  <c r="I50" i="5"/>
  <c r="H50" i="4"/>
  <c r="I50" i="4"/>
  <c r="H50" i="3"/>
  <c r="I50" i="3"/>
  <c r="H50" i="2"/>
  <c r="I50" i="2"/>
  <c r="H50" i="1"/>
  <c r="I50" i="1"/>
  <c r="K50" i="1"/>
  <c r="K50" i="2"/>
  <c r="K50" i="3"/>
  <c r="K50" i="4"/>
  <c r="K50" i="5"/>
  <c r="K50" i="6"/>
  <c r="K50" i="7"/>
  <c r="K50" i="8"/>
  <c r="K50" i="9"/>
  <c r="K50" i="10"/>
  <c r="K50" i="11"/>
  <c r="K50" i="12"/>
  <c r="H51" i="12"/>
  <c r="I51" i="12"/>
  <c r="H51" i="11"/>
  <c r="I51" i="11"/>
  <c r="H51" i="10"/>
  <c r="I51" i="10"/>
  <c r="H51" i="9"/>
  <c r="I51" i="9"/>
  <c r="H51" i="8"/>
  <c r="I51" i="8"/>
  <c r="H51" i="7"/>
  <c r="I51" i="7"/>
  <c r="H51" i="6"/>
  <c r="I51" i="6"/>
  <c r="H51" i="5"/>
  <c r="I51" i="5"/>
  <c r="H51" i="4"/>
  <c r="I51" i="4"/>
  <c r="H51" i="3"/>
  <c r="I51" i="3"/>
  <c r="H51" i="2"/>
  <c r="I51" i="2"/>
  <c r="H51" i="1"/>
  <c r="I51" i="1"/>
  <c r="K51" i="1"/>
  <c r="K51" i="2"/>
  <c r="K51" i="3"/>
  <c r="K51" i="4"/>
  <c r="K51" i="5"/>
  <c r="K51" i="6"/>
  <c r="K51" i="7"/>
  <c r="K51" i="8"/>
  <c r="K51" i="9"/>
  <c r="K51" i="10"/>
  <c r="K51" i="11"/>
  <c r="K51" i="12"/>
  <c r="H52" i="12"/>
  <c r="I52" i="12"/>
  <c r="H52" i="11"/>
  <c r="I52" i="11"/>
  <c r="H52" i="10"/>
  <c r="I52" i="10"/>
  <c r="H52" i="9"/>
  <c r="I52" i="9"/>
  <c r="H52" i="8"/>
  <c r="I52" i="8"/>
  <c r="H52" i="7"/>
  <c r="I52" i="7"/>
  <c r="H52" i="6"/>
  <c r="I52" i="6"/>
  <c r="H52" i="5"/>
  <c r="I52" i="5"/>
  <c r="H52" i="4"/>
  <c r="I52" i="4"/>
  <c r="H52" i="3"/>
  <c r="I52" i="3"/>
  <c r="H52" i="2"/>
  <c r="I52" i="2"/>
  <c r="H52" i="1"/>
  <c r="I52" i="1"/>
  <c r="K52" i="1"/>
  <c r="K52" i="2"/>
  <c r="K52" i="3"/>
  <c r="K52" i="4"/>
  <c r="K52" i="5"/>
  <c r="K52" i="6"/>
  <c r="K52" i="7"/>
  <c r="K52" i="8"/>
  <c r="K52" i="9"/>
  <c r="K52" i="10"/>
  <c r="K52" i="11"/>
  <c r="K52" i="12"/>
  <c r="H8" i="3"/>
  <c r="I8" i="3"/>
  <c r="H8" i="2"/>
  <c r="I8" i="2"/>
  <c r="H8" i="1"/>
  <c r="I8" i="1"/>
  <c r="K8" i="1"/>
  <c r="K8" i="2"/>
  <c r="K8" i="3"/>
  <c r="H8" i="4"/>
  <c r="I8" i="4"/>
  <c r="K8" i="4"/>
  <c r="H8" i="5"/>
  <c r="I8" i="5"/>
  <c r="K8" i="5"/>
  <c r="H8" i="6"/>
  <c r="I8" i="6"/>
  <c r="K8" i="6"/>
  <c r="H8" i="7"/>
  <c r="I8" i="7"/>
  <c r="K8" i="7"/>
  <c r="H8" i="8"/>
  <c r="I8" i="8"/>
  <c r="K8" i="8"/>
  <c r="H8" i="9"/>
  <c r="I8" i="9"/>
  <c r="K8" i="9"/>
  <c r="H8" i="10"/>
  <c r="I8" i="10"/>
  <c r="K8" i="10"/>
  <c r="H8" i="11"/>
  <c r="I8" i="11"/>
  <c r="K8" i="11"/>
  <c r="H8" i="12"/>
  <c r="I8" i="12"/>
  <c r="K8" i="12"/>
  <c r="F101" i="13"/>
  <c r="F100" i="13"/>
  <c r="F99" i="13"/>
  <c r="C50" i="13"/>
  <c r="C49" i="13"/>
  <c r="B49" i="13"/>
  <c r="B51" i="13"/>
  <c r="B50" i="13"/>
  <c r="H99" i="13"/>
  <c r="I99" i="13"/>
  <c r="J99" i="13"/>
  <c r="K99" i="13"/>
  <c r="L99" i="13"/>
  <c r="M99" i="13"/>
  <c r="N99" i="13"/>
  <c r="O99" i="13"/>
  <c r="P99" i="13"/>
  <c r="Q99" i="13"/>
  <c r="R99" i="13"/>
  <c r="S99" i="13"/>
  <c r="H100" i="13"/>
  <c r="I100" i="13"/>
  <c r="J100" i="13"/>
  <c r="K100" i="13"/>
  <c r="L100" i="13"/>
  <c r="M100" i="13"/>
  <c r="N100" i="13"/>
  <c r="O100" i="13"/>
  <c r="P100" i="13"/>
  <c r="Q100" i="13"/>
  <c r="R100" i="13"/>
  <c r="S100" i="13"/>
  <c r="H101" i="13"/>
  <c r="I101" i="13"/>
  <c r="J101" i="13"/>
  <c r="K101" i="13"/>
  <c r="L101" i="13"/>
  <c r="M101" i="13"/>
  <c r="N101" i="13"/>
  <c r="O101" i="13"/>
  <c r="P101" i="13"/>
  <c r="Q101" i="13"/>
  <c r="R101" i="13"/>
  <c r="S101" i="13"/>
  <c r="C51" i="13"/>
  <c r="J53" i="10"/>
  <c r="J4" i="10"/>
  <c r="S96" i="13"/>
  <c r="S97" i="13"/>
  <c r="S98" i="13"/>
  <c r="R96" i="13"/>
  <c r="R97" i="13"/>
  <c r="R98" i="13"/>
  <c r="Q96" i="13"/>
  <c r="Q97" i="13"/>
  <c r="Q98" i="13"/>
  <c r="P96" i="13"/>
  <c r="P97" i="13"/>
  <c r="P98" i="13"/>
  <c r="O96" i="13"/>
  <c r="O97" i="13"/>
  <c r="O98" i="13"/>
  <c r="N96" i="13"/>
  <c r="N97" i="13"/>
  <c r="N98" i="13"/>
  <c r="M96" i="13"/>
  <c r="M97" i="13"/>
  <c r="M98" i="13"/>
  <c r="L96" i="13"/>
  <c r="L97" i="13"/>
  <c r="L98" i="13"/>
  <c r="K96" i="13"/>
  <c r="K97" i="13"/>
  <c r="K98" i="13"/>
  <c r="J96" i="13"/>
  <c r="J97" i="13"/>
  <c r="J98" i="13"/>
  <c r="I96" i="13"/>
  <c r="I97" i="13"/>
  <c r="I98" i="13"/>
  <c r="H96" i="13"/>
  <c r="H97" i="13"/>
  <c r="H98" i="13"/>
  <c r="P66" i="13"/>
  <c r="B54" i="13"/>
  <c r="D19" i="13"/>
  <c r="I35" i="13"/>
  <c r="J54" i="13"/>
  <c r="G53" i="10"/>
  <c r="G4" i="10"/>
  <c r="J53" i="7"/>
  <c r="J4" i="7"/>
  <c r="F53" i="7"/>
  <c r="F4" i="7"/>
  <c r="J53" i="6"/>
  <c r="J4" i="6"/>
  <c r="F53" i="6"/>
  <c r="F4" i="6"/>
  <c r="F53" i="1"/>
  <c r="F4" i="1"/>
  <c r="F53" i="2"/>
  <c r="F4" i="2"/>
  <c r="F53" i="3"/>
  <c r="F4" i="3"/>
  <c r="F53" i="4"/>
  <c r="F4" i="4"/>
  <c r="F53" i="5"/>
  <c r="F4" i="5"/>
  <c r="F53" i="8"/>
  <c r="F4" i="8"/>
  <c r="F53" i="9"/>
  <c r="F4" i="9"/>
  <c r="F53" i="10"/>
  <c r="F4" i="10"/>
  <c r="F53" i="11"/>
  <c r="F4" i="11"/>
  <c r="F53" i="12"/>
  <c r="F4" i="12"/>
  <c r="J53" i="5"/>
  <c r="J4" i="5"/>
  <c r="J53" i="3"/>
  <c r="J4" i="3"/>
  <c r="G53" i="2"/>
  <c r="G4" i="2"/>
  <c r="J53" i="1"/>
  <c r="J4" i="1"/>
  <c r="L53" i="1"/>
  <c r="L4" i="1"/>
  <c r="G53" i="1"/>
  <c r="G4" i="1"/>
  <c r="B47" i="13"/>
  <c r="B46" i="13"/>
  <c r="B37" i="13"/>
  <c r="B35" i="13"/>
  <c r="B33" i="13"/>
  <c r="B29" i="13"/>
  <c r="B20" i="13"/>
  <c r="B18" i="13"/>
  <c r="B15" i="13"/>
  <c r="L53" i="2"/>
  <c r="L4" i="2"/>
  <c r="J53" i="2"/>
  <c r="J4" i="2"/>
  <c r="C54" i="13"/>
  <c r="C53" i="13"/>
  <c r="C52" i="13"/>
  <c r="C48" i="13"/>
  <c r="C47" i="13"/>
  <c r="C46" i="13"/>
  <c r="C45" i="13"/>
  <c r="C44" i="13"/>
  <c r="C43" i="13"/>
  <c r="C42" i="13"/>
  <c r="C40" i="13"/>
  <c r="C39" i="13"/>
  <c r="C38" i="13"/>
  <c r="C37" i="13"/>
  <c r="C36" i="13"/>
  <c r="C35" i="13"/>
  <c r="C34" i="13"/>
  <c r="C33" i="13"/>
  <c r="C32" i="13"/>
  <c r="C31" i="13"/>
  <c r="C29" i="13"/>
  <c r="C28" i="13"/>
  <c r="C27" i="13"/>
  <c r="C26" i="13"/>
  <c r="C25" i="13"/>
  <c r="C24" i="13"/>
  <c r="C22" i="13"/>
  <c r="C21" i="13"/>
  <c r="C17" i="13"/>
  <c r="C16" i="13"/>
  <c r="C15" i="13"/>
  <c r="C13" i="13"/>
  <c r="C12" i="13"/>
  <c r="C10" i="13"/>
  <c r="L53" i="3"/>
  <c r="L4" i="3"/>
  <c r="G53" i="3"/>
  <c r="G4" i="3"/>
  <c r="L53" i="4"/>
  <c r="L4" i="4"/>
  <c r="J53" i="4"/>
  <c r="J4" i="4"/>
  <c r="G53" i="4"/>
  <c r="G4" i="4"/>
  <c r="L53" i="5"/>
  <c r="L4" i="5"/>
  <c r="G53" i="5"/>
  <c r="G4" i="5"/>
  <c r="L53" i="6"/>
  <c r="L4" i="6"/>
  <c r="G53" i="6"/>
  <c r="G4" i="6"/>
  <c r="G53" i="7"/>
  <c r="G4" i="7"/>
  <c r="G53" i="8"/>
  <c r="G4" i="8"/>
  <c r="G53" i="9"/>
  <c r="G4" i="9"/>
  <c r="G53" i="11"/>
  <c r="G4" i="11"/>
  <c r="G53" i="12"/>
  <c r="G4" i="12"/>
  <c r="G53" i="13"/>
  <c r="G47" i="13"/>
  <c r="D44" i="13"/>
  <c r="G40" i="13"/>
  <c r="G36" i="13"/>
  <c r="G32" i="13"/>
  <c r="G26" i="13"/>
  <c r="G23" i="13"/>
  <c r="G20" i="13"/>
  <c r="G14" i="13"/>
  <c r="L53" i="7"/>
  <c r="L4" i="7"/>
  <c r="L53" i="8"/>
  <c r="L4" i="8"/>
  <c r="J53" i="8"/>
  <c r="J4" i="8"/>
  <c r="L53" i="9"/>
  <c r="L4" i="9"/>
  <c r="J53" i="9"/>
  <c r="J4" i="9"/>
  <c r="L53" i="10"/>
  <c r="L4" i="10"/>
  <c r="K37" i="13"/>
  <c r="L2" i="12"/>
  <c r="L2" i="11"/>
  <c r="L2" i="10"/>
  <c r="L2" i="9"/>
  <c r="L2" i="8"/>
  <c r="L2" i="6"/>
  <c r="L2" i="5"/>
  <c r="L2" i="4"/>
  <c r="L2" i="3"/>
  <c r="L2" i="2"/>
  <c r="H53" i="2"/>
  <c r="H4" i="2"/>
  <c r="F95" i="13"/>
  <c r="F94" i="13"/>
  <c r="F93" i="13"/>
  <c r="F92" i="13"/>
  <c r="F91" i="13"/>
  <c r="F90" i="13"/>
  <c r="F89" i="13"/>
  <c r="F88" i="13"/>
  <c r="F87" i="13"/>
  <c r="F86" i="13"/>
  <c r="F85" i="13"/>
  <c r="F84" i="13"/>
  <c r="F83" i="13"/>
  <c r="F82" i="13"/>
  <c r="F81" i="13"/>
  <c r="F80" i="13"/>
  <c r="F79" i="13"/>
  <c r="F78" i="13"/>
  <c r="F77" i="13"/>
  <c r="F76" i="13"/>
  <c r="F75" i="13"/>
  <c r="F98" i="13"/>
  <c r="F73" i="13"/>
  <c r="F72" i="13"/>
  <c r="F71" i="13"/>
  <c r="F96" i="13"/>
  <c r="F97" i="13"/>
  <c r="S60" i="13"/>
  <c r="S61" i="13"/>
  <c r="S62" i="13"/>
  <c r="S63" i="13"/>
  <c r="S64" i="13"/>
  <c r="S65" i="13"/>
  <c r="S66" i="13"/>
  <c r="S68" i="13"/>
  <c r="S69" i="13"/>
  <c r="S70" i="13"/>
  <c r="S71" i="13"/>
  <c r="S72" i="13"/>
  <c r="S73" i="13"/>
  <c r="S74" i="13"/>
  <c r="S75" i="13"/>
  <c r="S76" i="13"/>
  <c r="S77" i="13"/>
  <c r="S78" i="13"/>
  <c r="S79" i="13"/>
  <c r="S80" i="13"/>
  <c r="S81" i="13"/>
  <c r="S82" i="13"/>
  <c r="S83" i="13"/>
  <c r="S84" i="13"/>
  <c r="S85" i="13"/>
  <c r="S86" i="13"/>
  <c r="S87" i="13"/>
  <c r="S88" i="13"/>
  <c r="S89" i="13"/>
  <c r="S90" i="13"/>
  <c r="S91" i="13"/>
  <c r="S92" i="13"/>
  <c r="S93" i="13"/>
  <c r="S94" i="13"/>
  <c r="S95" i="13"/>
  <c r="R60" i="13"/>
  <c r="R61" i="13"/>
  <c r="R62" i="13"/>
  <c r="R63" i="13"/>
  <c r="R64" i="13"/>
  <c r="R65" i="13"/>
  <c r="R66" i="13"/>
  <c r="R68" i="13"/>
  <c r="R69" i="13"/>
  <c r="R70" i="13"/>
  <c r="R71" i="13"/>
  <c r="R72" i="13"/>
  <c r="R73" i="13"/>
  <c r="R74" i="13"/>
  <c r="R75" i="13"/>
  <c r="R76" i="13"/>
  <c r="R77" i="13"/>
  <c r="R78" i="13"/>
  <c r="R79" i="13"/>
  <c r="R80" i="13"/>
  <c r="R81" i="13"/>
  <c r="R82" i="13"/>
  <c r="R83" i="13"/>
  <c r="R84" i="13"/>
  <c r="R85" i="13"/>
  <c r="R86" i="13"/>
  <c r="R87" i="13"/>
  <c r="R88" i="13"/>
  <c r="R89" i="13"/>
  <c r="R90" i="13"/>
  <c r="R91" i="13"/>
  <c r="R92" i="13"/>
  <c r="R93" i="13"/>
  <c r="R94" i="13"/>
  <c r="R95" i="13"/>
  <c r="Q60" i="13"/>
  <c r="Q61" i="13"/>
  <c r="Q62" i="13"/>
  <c r="Q63" i="13"/>
  <c r="Q64" i="13"/>
  <c r="Q65" i="13"/>
  <c r="Q66" i="13"/>
  <c r="Q68" i="13"/>
  <c r="Q69" i="13"/>
  <c r="Q70" i="13"/>
  <c r="Q71" i="13"/>
  <c r="Q72" i="13"/>
  <c r="Q73" i="13"/>
  <c r="Q74" i="13"/>
  <c r="Q75" i="13"/>
  <c r="Q76" i="13"/>
  <c r="Q77" i="13"/>
  <c r="Q78" i="13"/>
  <c r="Q79" i="13"/>
  <c r="Q80" i="13"/>
  <c r="Q81" i="13"/>
  <c r="Q82" i="13"/>
  <c r="Q83" i="13"/>
  <c r="Q84" i="13"/>
  <c r="Q85" i="13"/>
  <c r="Q86" i="13"/>
  <c r="Q87" i="13"/>
  <c r="Q88" i="13"/>
  <c r="Q89" i="13"/>
  <c r="Q90" i="13"/>
  <c r="Q91" i="13"/>
  <c r="Q92" i="13"/>
  <c r="Q93" i="13"/>
  <c r="Q94" i="13"/>
  <c r="Q95" i="13"/>
  <c r="P60" i="13"/>
  <c r="P61" i="13"/>
  <c r="P62" i="13"/>
  <c r="P63" i="13"/>
  <c r="P64" i="13"/>
  <c r="P65" i="13"/>
  <c r="P68" i="13"/>
  <c r="P69" i="13"/>
  <c r="P70" i="13"/>
  <c r="P71" i="13"/>
  <c r="P72" i="13"/>
  <c r="P73" i="13"/>
  <c r="P74" i="13"/>
  <c r="P75" i="13"/>
  <c r="P76" i="13"/>
  <c r="P77" i="13"/>
  <c r="P78" i="13"/>
  <c r="P79" i="13"/>
  <c r="P80" i="13"/>
  <c r="P81" i="13"/>
  <c r="P82" i="13"/>
  <c r="P83" i="13"/>
  <c r="P84" i="13"/>
  <c r="P85" i="13"/>
  <c r="P86" i="13"/>
  <c r="P87" i="13"/>
  <c r="P88" i="13"/>
  <c r="P89" i="13"/>
  <c r="P90" i="13"/>
  <c r="P91" i="13"/>
  <c r="P92" i="13"/>
  <c r="P93" i="13"/>
  <c r="P94" i="13"/>
  <c r="P95" i="13"/>
  <c r="O60" i="13"/>
  <c r="O61" i="13"/>
  <c r="O62" i="13"/>
  <c r="O63" i="13"/>
  <c r="O64" i="13"/>
  <c r="O65" i="13"/>
  <c r="O66" i="13"/>
  <c r="O68" i="13"/>
  <c r="O69" i="13"/>
  <c r="O70" i="13"/>
  <c r="O71" i="13"/>
  <c r="O72" i="13"/>
  <c r="O73" i="13"/>
  <c r="O74" i="13"/>
  <c r="O75" i="13"/>
  <c r="O76" i="13"/>
  <c r="O77" i="13"/>
  <c r="O78" i="13"/>
  <c r="O79" i="13"/>
  <c r="O80" i="13"/>
  <c r="O81" i="13"/>
  <c r="O82" i="13"/>
  <c r="O83" i="13"/>
  <c r="O84" i="13"/>
  <c r="O85" i="13"/>
  <c r="O86" i="13"/>
  <c r="O87" i="13"/>
  <c r="O88" i="13"/>
  <c r="O89" i="13"/>
  <c r="O90" i="13"/>
  <c r="O91" i="13"/>
  <c r="O92" i="13"/>
  <c r="O93" i="13"/>
  <c r="O94" i="13"/>
  <c r="O95" i="13"/>
  <c r="N60" i="13"/>
  <c r="N61" i="13"/>
  <c r="N62" i="13"/>
  <c r="N63" i="13"/>
  <c r="N64" i="13"/>
  <c r="N65" i="13"/>
  <c r="N66" i="13"/>
  <c r="N68" i="13"/>
  <c r="N69" i="13"/>
  <c r="N70" i="13"/>
  <c r="N71" i="13"/>
  <c r="N72" i="13"/>
  <c r="N73" i="13"/>
  <c r="N74" i="13"/>
  <c r="N75" i="13"/>
  <c r="N76" i="13"/>
  <c r="N77" i="13"/>
  <c r="N78" i="13"/>
  <c r="N79" i="13"/>
  <c r="N80" i="13"/>
  <c r="N81" i="13"/>
  <c r="N82" i="13"/>
  <c r="N83" i="13"/>
  <c r="N84" i="13"/>
  <c r="N85" i="13"/>
  <c r="N86" i="13"/>
  <c r="N87" i="13"/>
  <c r="N88" i="13"/>
  <c r="N89" i="13"/>
  <c r="N90" i="13"/>
  <c r="N91" i="13"/>
  <c r="N92" i="13"/>
  <c r="N93" i="13"/>
  <c r="N94" i="13"/>
  <c r="N95" i="13"/>
  <c r="M60" i="13"/>
  <c r="M61" i="13"/>
  <c r="M62" i="13"/>
  <c r="M63" i="13"/>
  <c r="M64" i="13"/>
  <c r="M65" i="13"/>
  <c r="M66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93" i="13"/>
  <c r="M94" i="13"/>
  <c r="M95" i="13"/>
  <c r="L60" i="13"/>
  <c r="L61" i="13"/>
  <c r="L62" i="13"/>
  <c r="L63" i="13"/>
  <c r="L64" i="13"/>
  <c r="L65" i="13"/>
  <c r="L66" i="13"/>
  <c r="L68" i="13"/>
  <c r="L69" i="13"/>
  <c r="L70" i="13"/>
  <c r="L71" i="13"/>
  <c r="L72" i="13"/>
  <c r="L73" i="13"/>
  <c r="L74" i="13"/>
  <c r="L75" i="13"/>
  <c r="L76" i="13"/>
  <c r="L77" i="13"/>
  <c r="L78" i="13"/>
  <c r="L79" i="13"/>
  <c r="L80" i="13"/>
  <c r="L81" i="13"/>
  <c r="L82" i="13"/>
  <c r="L83" i="13"/>
  <c r="L84" i="13"/>
  <c r="L85" i="13"/>
  <c r="L86" i="13"/>
  <c r="L87" i="13"/>
  <c r="L88" i="13"/>
  <c r="L89" i="13"/>
  <c r="L90" i="13"/>
  <c r="L91" i="13"/>
  <c r="L92" i="13"/>
  <c r="L93" i="13"/>
  <c r="L94" i="13"/>
  <c r="L95" i="13"/>
  <c r="K60" i="13"/>
  <c r="K61" i="13"/>
  <c r="K62" i="13"/>
  <c r="K63" i="13"/>
  <c r="K64" i="13"/>
  <c r="K65" i="13"/>
  <c r="K66" i="13"/>
  <c r="K68" i="13"/>
  <c r="K69" i="13"/>
  <c r="K70" i="13"/>
  <c r="K71" i="13"/>
  <c r="K72" i="13"/>
  <c r="K73" i="13"/>
  <c r="K74" i="13"/>
  <c r="K75" i="13"/>
  <c r="K76" i="13"/>
  <c r="K77" i="13"/>
  <c r="K78" i="13"/>
  <c r="K79" i="13"/>
  <c r="K80" i="13"/>
  <c r="K81" i="13"/>
  <c r="K82" i="13"/>
  <c r="K83" i="13"/>
  <c r="K84" i="13"/>
  <c r="K85" i="13"/>
  <c r="K86" i="13"/>
  <c r="K87" i="13"/>
  <c r="K88" i="13"/>
  <c r="K89" i="13"/>
  <c r="K90" i="13"/>
  <c r="K91" i="13"/>
  <c r="K92" i="13"/>
  <c r="K93" i="13"/>
  <c r="K94" i="13"/>
  <c r="K95" i="13"/>
  <c r="J60" i="13"/>
  <c r="J61" i="13"/>
  <c r="J62" i="13"/>
  <c r="J63" i="13"/>
  <c r="J64" i="13"/>
  <c r="J65" i="13"/>
  <c r="J66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I60" i="13"/>
  <c r="I61" i="13"/>
  <c r="I62" i="13"/>
  <c r="I63" i="13"/>
  <c r="I64" i="13"/>
  <c r="I65" i="13"/>
  <c r="I66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H60" i="13"/>
  <c r="H61" i="13"/>
  <c r="H62" i="13"/>
  <c r="H63" i="13"/>
  <c r="H64" i="13"/>
  <c r="H65" i="13"/>
  <c r="H66" i="13"/>
  <c r="H68" i="13"/>
  <c r="H69" i="13"/>
  <c r="H70" i="13"/>
  <c r="H71" i="13"/>
  <c r="H72" i="13"/>
  <c r="H73" i="13"/>
  <c r="H74" i="13"/>
  <c r="H75" i="13"/>
  <c r="H76" i="13"/>
  <c r="H77" i="13"/>
  <c r="H78" i="13"/>
  <c r="H79" i="13"/>
  <c r="H80" i="13"/>
  <c r="H81" i="13"/>
  <c r="H82" i="13"/>
  <c r="H83" i="13"/>
  <c r="H84" i="13"/>
  <c r="H85" i="13"/>
  <c r="H86" i="13"/>
  <c r="H87" i="13"/>
  <c r="H88" i="13"/>
  <c r="H89" i="13"/>
  <c r="H90" i="13"/>
  <c r="H91" i="13"/>
  <c r="H92" i="13"/>
  <c r="H93" i="13"/>
  <c r="H94" i="13"/>
  <c r="H95" i="13"/>
  <c r="J53" i="11"/>
  <c r="J4" i="11"/>
  <c r="J53" i="12"/>
  <c r="J4" i="12"/>
  <c r="L24" i="13"/>
  <c r="L53" i="12"/>
  <c r="L4" i="12"/>
  <c r="L53" i="11"/>
  <c r="L4" i="11"/>
  <c r="L22" i="13"/>
  <c r="L26" i="13"/>
  <c r="K24" i="13"/>
  <c r="I27" i="13"/>
  <c r="I15" i="13"/>
  <c r="E15" i="13"/>
  <c r="E43" i="13"/>
  <c r="E28" i="13"/>
  <c r="E44" i="13"/>
  <c r="E48" i="13"/>
  <c r="E13" i="13"/>
  <c r="E22" i="13"/>
  <c r="E29" i="13"/>
  <c r="E35" i="13"/>
  <c r="E38" i="13"/>
  <c r="E52" i="13"/>
  <c r="E21" i="13"/>
  <c r="E30" i="13"/>
  <c r="E12" i="13"/>
  <c r="E24" i="13"/>
  <c r="E37" i="13"/>
  <c r="E14" i="13"/>
  <c r="E17" i="13"/>
  <c r="E23" i="13"/>
  <c r="E33" i="13"/>
  <c r="E39" i="13"/>
  <c r="H41" i="13"/>
  <c r="H48" i="13"/>
  <c r="H32" i="13"/>
  <c r="H54" i="13"/>
  <c r="H43" i="13"/>
  <c r="H35" i="13"/>
  <c r="H27" i="13"/>
  <c r="H20" i="13"/>
  <c r="H16" i="13"/>
  <c r="H12" i="13"/>
  <c r="H53" i="13"/>
  <c r="H46" i="13"/>
  <c r="H42" i="13"/>
  <c r="H38" i="13"/>
  <c r="H34" i="13"/>
  <c r="H30" i="13"/>
  <c r="H26" i="13"/>
  <c r="H22" i="13"/>
  <c r="H19" i="13"/>
  <c r="H15" i="13"/>
  <c r="H11" i="13"/>
  <c r="H45" i="13"/>
  <c r="H37" i="13"/>
  <c r="H29" i="13"/>
  <c r="H25" i="13"/>
  <c r="H18" i="13"/>
  <c r="H44" i="13"/>
  <c r="H36" i="13"/>
  <c r="H24" i="13"/>
  <c r="H17" i="13"/>
  <c r="H13" i="13"/>
  <c r="H10" i="13"/>
  <c r="H28" i="13"/>
  <c r="J27" i="13"/>
  <c r="J41" i="13"/>
  <c r="J25" i="13"/>
  <c r="J48" i="13"/>
  <c r="J28" i="13"/>
  <c r="J13" i="13"/>
  <c r="J35" i="13"/>
  <c r="J12" i="13"/>
  <c r="J15" i="13"/>
  <c r="J38" i="13"/>
  <c r="J19" i="13"/>
  <c r="F13" i="13"/>
  <c r="F43" i="13"/>
  <c r="F31" i="13"/>
  <c r="F23" i="13"/>
  <c r="F16" i="13"/>
  <c r="F53" i="13"/>
  <c r="F34" i="13"/>
  <c r="F19" i="13"/>
  <c r="F15" i="13"/>
  <c r="F52" i="13"/>
  <c r="F41" i="13"/>
  <c r="F33" i="13"/>
  <c r="F25" i="13"/>
  <c r="F18" i="13"/>
  <c r="F48" i="13"/>
  <c r="F36" i="13"/>
  <c r="F24" i="13"/>
  <c r="F17" i="13"/>
  <c r="B14" i="13"/>
  <c r="B11" i="13"/>
  <c r="B24" i="13"/>
  <c r="B31" i="13"/>
  <c r="B32" i="13"/>
  <c r="B13" i="13"/>
  <c r="C23" i="13"/>
  <c r="B44" i="13"/>
  <c r="B12" i="13"/>
  <c r="B27" i="13"/>
  <c r="B53" i="13"/>
  <c r="B25" i="13"/>
  <c r="B26" i="13"/>
  <c r="J53" i="13"/>
  <c r="J26" i="13"/>
  <c r="J46" i="13"/>
  <c r="J23" i="13"/>
  <c r="J47" i="13"/>
  <c r="J21" i="13"/>
  <c r="J36" i="13"/>
  <c r="J18" i="13"/>
  <c r="J33" i="13"/>
  <c r="J52" i="13"/>
  <c r="I40" i="13"/>
  <c r="I30" i="13"/>
  <c r="I16" i="13"/>
  <c r="C11" i="13"/>
  <c r="C41" i="13"/>
  <c r="C14" i="13"/>
  <c r="C18" i="13"/>
  <c r="C20" i="13"/>
  <c r="C30" i="13"/>
  <c r="B22" i="13"/>
  <c r="B17" i="13"/>
  <c r="I53" i="1"/>
  <c r="I4" i="1"/>
  <c r="B48" i="13"/>
  <c r="B36" i="13"/>
  <c r="B21" i="13"/>
  <c r="L19" i="13"/>
  <c r="F54" i="13"/>
  <c r="D42" i="13"/>
  <c r="G28" i="13"/>
  <c r="B38" i="13"/>
  <c r="H53" i="1"/>
  <c r="H4" i="1"/>
  <c r="B19" i="13"/>
  <c r="F21" i="13"/>
  <c r="F28" i="13"/>
  <c r="F32" i="13"/>
  <c r="F14" i="13"/>
  <c r="F29" i="13"/>
  <c r="F37" i="13"/>
  <c r="F45" i="13"/>
  <c r="F22" i="13"/>
  <c r="F30" i="13"/>
  <c r="F38" i="13"/>
  <c r="F46" i="13"/>
  <c r="F12" i="13"/>
  <c r="F20" i="13"/>
  <c r="F27" i="13"/>
  <c r="F35" i="13"/>
  <c r="F39" i="13"/>
  <c r="F44" i="13"/>
  <c r="J34" i="13"/>
  <c r="J22" i="13"/>
  <c r="J42" i="13"/>
  <c r="J30" i="13"/>
  <c r="J16" i="13"/>
  <c r="J31" i="13"/>
  <c r="J43" i="13"/>
  <c r="J10" i="13"/>
  <c r="J17" i="13"/>
  <c r="J24" i="13"/>
  <c r="J32" i="13"/>
  <c r="J40" i="13"/>
  <c r="J44" i="13"/>
  <c r="J14" i="13"/>
  <c r="J29" i="13"/>
  <c r="J37" i="13"/>
  <c r="J45" i="13"/>
  <c r="J20" i="13"/>
  <c r="J39" i="13"/>
  <c r="H23" i="13"/>
  <c r="H31" i="13"/>
  <c r="H39" i="13"/>
  <c r="H47" i="13"/>
  <c r="H21" i="13"/>
  <c r="H40" i="13"/>
  <c r="H14" i="13"/>
  <c r="H33" i="13"/>
  <c r="H52" i="13"/>
  <c r="L10" i="13"/>
  <c r="L42" i="13"/>
  <c r="L38" i="13"/>
  <c r="L40" i="13"/>
  <c r="G12" i="13"/>
  <c r="G18" i="13"/>
  <c r="G25" i="13"/>
  <c r="G30" i="13"/>
  <c r="G38" i="13"/>
  <c r="G42" i="13"/>
  <c r="G45" i="13"/>
  <c r="G52" i="13"/>
  <c r="D20" i="13"/>
  <c r="I23" i="13"/>
  <c r="E47" i="13"/>
  <c r="L18" i="13"/>
  <c r="L33" i="13"/>
  <c r="L53" i="13"/>
  <c r="L29" i="13"/>
  <c r="L45" i="13"/>
  <c r="L34" i="13"/>
  <c r="I43" i="13"/>
  <c r="I41" i="13"/>
  <c r="I14" i="13"/>
  <c r="G29" i="13"/>
  <c r="G11" i="13"/>
  <c r="G13" i="13"/>
  <c r="G15" i="13"/>
  <c r="G16" i="13"/>
  <c r="G17" i="13"/>
  <c r="G19" i="13"/>
  <c r="G21" i="13"/>
  <c r="G22" i="13"/>
  <c r="G24" i="13"/>
  <c r="G27" i="13"/>
  <c r="G31" i="13"/>
  <c r="G33" i="13"/>
  <c r="G34" i="13"/>
  <c r="G35" i="13"/>
  <c r="G37" i="13"/>
  <c r="G39" i="13"/>
  <c r="G41" i="13"/>
  <c r="G43" i="13"/>
  <c r="G44" i="13"/>
  <c r="G46" i="13"/>
  <c r="G48" i="13"/>
  <c r="G54" i="13"/>
  <c r="C6" i="13"/>
  <c r="E45" i="13"/>
  <c r="E42" i="13"/>
  <c r="E36" i="13"/>
  <c r="E26" i="13"/>
  <c r="E20" i="13"/>
  <c r="E11" i="13"/>
  <c r="E31" i="13"/>
  <c r="E19" i="13"/>
  <c r="E53" i="13"/>
  <c r="E40" i="13"/>
  <c r="E27" i="13"/>
  <c r="E18" i="13"/>
  <c r="E41" i="13"/>
  <c r="E32" i="13"/>
  <c r="E25" i="13"/>
  <c r="E16" i="13"/>
  <c r="E54" i="13"/>
  <c r="E46" i="13"/>
  <c r="E34" i="13"/>
  <c r="B6" i="13"/>
  <c r="G6" i="13"/>
  <c r="E6" i="13"/>
  <c r="C19" i="13"/>
  <c r="I53" i="2"/>
  <c r="I4" i="2"/>
  <c r="G10" i="13"/>
  <c r="D17" i="13"/>
  <c r="B52" i="13"/>
  <c r="B40" i="13"/>
  <c r="B10" i="13"/>
  <c r="M48" i="13"/>
  <c r="M10" i="13"/>
  <c r="M45" i="13"/>
  <c r="K13" i="13"/>
  <c r="K26" i="13"/>
  <c r="I21" i="13"/>
  <c r="I53" i="13"/>
  <c r="I28" i="13"/>
  <c r="I10" i="13"/>
  <c r="I22" i="13"/>
  <c r="I33" i="13"/>
  <c r="I37" i="13"/>
  <c r="I46" i="13"/>
  <c r="I12" i="13"/>
  <c r="I24" i="13"/>
  <c r="I31" i="13"/>
  <c r="I39" i="13"/>
  <c r="I54" i="13"/>
  <c r="I13" i="13"/>
  <c r="I18" i="13"/>
  <c r="I26" i="13"/>
  <c r="I45" i="13"/>
  <c r="D40" i="13"/>
  <c r="B43" i="13"/>
  <c r="B41" i="13"/>
  <c r="B28" i="13"/>
  <c r="B39" i="13"/>
  <c r="I29" i="13"/>
  <c r="I32" i="13"/>
  <c r="I48" i="13"/>
  <c r="I36" i="13"/>
  <c r="I17" i="13"/>
  <c r="I52" i="13"/>
  <c r="K52" i="13"/>
  <c r="M23" i="13"/>
  <c r="I42" i="13"/>
  <c r="I25" i="13"/>
  <c r="F11" i="13"/>
  <c r="F42" i="13"/>
  <c r="F40" i="13"/>
  <c r="F26" i="13"/>
  <c r="F47" i="13"/>
  <c r="J11" i="13"/>
  <c r="B23" i="13"/>
  <c r="M25" i="13"/>
  <c r="M33" i="13"/>
  <c r="M40" i="13"/>
  <c r="M32" i="13"/>
  <c r="M39" i="13"/>
  <c r="M31" i="13"/>
  <c r="M54" i="13"/>
  <c r="M38" i="13"/>
  <c r="M35" i="13"/>
  <c r="M30" i="13"/>
  <c r="M27" i="13"/>
  <c r="M22" i="13"/>
  <c r="M20" i="13"/>
  <c r="M15" i="13"/>
  <c r="M12" i="13"/>
  <c r="M29" i="13"/>
  <c r="M46" i="13"/>
  <c r="M18" i="13"/>
  <c r="M41" i="13"/>
  <c r="M52" i="13"/>
  <c r="M17" i="13"/>
  <c r="M16" i="13"/>
  <c r="K47" i="13"/>
  <c r="K42" i="13"/>
  <c r="K27" i="13"/>
  <c r="K18" i="13"/>
  <c r="K25" i="13"/>
  <c r="K12" i="13"/>
  <c r="K33" i="13"/>
  <c r="K35" i="13"/>
  <c r="K38" i="13"/>
  <c r="K43" i="13"/>
  <c r="K45" i="13"/>
  <c r="K48" i="13"/>
  <c r="K53" i="13"/>
  <c r="K16" i="13"/>
  <c r="K21" i="13"/>
  <c r="K23" i="13"/>
  <c r="K31" i="13"/>
  <c r="K36" i="13"/>
  <c r="K41" i="13"/>
  <c r="K46" i="13"/>
  <c r="K54" i="13"/>
  <c r="K29" i="13"/>
  <c r="K11" i="13"/>
  <c r="K20" i="13"/>
  <c r="K28" i="13"/>
  <c r="K39" i="13"/>
  <c r="B34" i="13"/>
  <c r="I47" i="13"/>
  <c r="I44" i="13"/>
  <c r="I38" i="13"/>
  <c r="I34" i="13"/>
  <c r="B16" i="13"/>
  <c r="B30" i="13"/>
  <c r="B42" i="13"/>
  <c r="B45" i="13"/>
  <c r="L12" i="13"/>
  <c r="L14" i="13"/>
  <c r="L15" i="13"/>
  <c r="L23" i="13"/>
  <c r="L30" i="13"/>
  <c r="L41" i="13"/>
  <c r="L37" i="13"/>
  <c r="L44" i="13"/>
  <c r="L43" i="13"/>
  <c r="L32" i="13"/>
  <c r="L27" i="13"/>
  <c r="L17" i="13"/>
  <c r="L36" i="13"/>
  <c r="L21" i="13"/>
  <c r="M47" i="13"/>
  <c r="M13" i="13"/>
  <c r="M21" i="13"/>
  <c r="M28" i="13"/>
  <c r="M36" i="13"/>
  <c r="M44" i="13"/>
  <c r="M37" i="13"/>
  <c r="M24" i="13"/>
  <c r="M14" i="13"/>
  <c r="M42" i="13"/>
  <c r="M34" i="13"/>
  <c r="M19" i="13"/>
  <c r="M43" i="13"/>
  <c r="K15" i="13"/>
  <c r="K22" i="13"/>
  <c r="K14" i="13"/>
  <c r="H53" i="7"/>
  <c r="H4" i="7"/>
  <c r="E50" i="13"/>
  <c r="I50" i="13"/>
  <c r="K50" i="13"/>
  <c r="M49" i="13"/>
  <c r="M51" i="13"/>
  <c r="G50" i="13"/>
  <c r="D49" i="13"/>
  <c r="F49" i="13"/>
  <c r="H49" i="13"/>
  <c r="J51" i="13"/>
  <c r="J50" i="13"/>
  <c r="L49" i="13"/>
  <c r="H53" i="8"/>
  <c r="H4" i="8"/>
  <c r="H53" i="9"/>
  <c r="H4" i="9"/>
  <c r="E49" i="13"/>
  <c r="E51" i="13"/>
  <c r="I49" i="13"/>
  <c r="I51" i="13"/>
  <c r="K49" i="13"/>
  <c r="K51" i="13"/>
  <c r="M50" i="13"/>
  <c r="H53" i="5"/>
  <c r="H4" i="5"/>
  <c r="G49" i="13"/>
  <c r="G51" i="13"/>
  <c r="D51" i="13"/>
  <c r="D50" i="13"/>
  <c r="F51" i="13"/>
  <c r="F50" i="13"/>
  <c r="H51" i="13"/>
  <c r="H50" i="13"/>
  <c r="J49" i="13"/>
  <c r="L51" i="13"/>
  <c r="L50" i="13"/>
  <c r="H53" i="6"/>
  <c r="H4" i="6"/>
  <c r="H53" i="4"/>
  <c r="H4" i="4"/>
  <c r="I19" i="13"/>
  <c r="D22" i="13"/>
  <c r="D32" i="13"/>
  <c r="D38" i="13"/>
  <c r="D41" i="13"/>
  <c r="D21" i="13"/>
  <c r="D34" i="13"/>
  <c r="D26" i="13"/>
  <c r="D11" i="13"/>
  <c r="D47" i="13"/>
  <c r="K53" i="1"/>
  <c r="K4" i="1"/>
  <c r="D46" i="13"/>
  <c r="D24" i="13"/>
  <c r="D37" i="13"/>
  <c r="D30" i="13"/>
  <c r="D15" i="13"/>
  <c r="D29" i="13"/>
  <c r="I11" i="13"/>
  <c r="K19" i="13"/>
  <c r="D48" i="13"/>
  <c r="D28" i="13"/>
  <c r="D12" i="13"/>
  <c r="D14" i="13"/>
  <c r="D35" i="13"/>
  <c r="D18" i="13"/>
  <c r="D33" i="13"/>
  <c r="I20" i="13"/>
  <c r="K17" i="13"/>
  <c r="K32" i="13"/>
  <c r="H53" i="3"/>
  <c r="H4" i="3"/>
  <c r="D16" i="13"/>
  <c r="D23" i="13"/>
  <c r="D27" i="13"/>
  <c r="D36" i="13"/>
  <c r="D43" i="13"/>
  <c r="D52" i="13"/>
  <c r="D53" i="13"/>
  <c r="K30" i="13"/>
  <c r="K40" i="13"/>
  <c r="H53" i="12"/>
  <c r="H4" i="12"/>
  <c r="M26" i="13"/>
  <c r="L48" i="13"/>
  <c r="L31" i="13"/>
  <c r="L47" i="13"/>
  <c r="L28" i="13"/>
  <c r="H53" i="11"/>
  <c r="H4" i="11"/>
  <c r="L52" i="13"/>
  <c r="L39" i="13"/>
  <c r="L46" i="13"/>
  <c r="D13" i="13"/>
  <c r="D25" i="13"/>
  <c r="D31" i="13"/>
  <c r="D39" i="13"/>
  <c r="D45" i="13"/>
  <c r="D54" i="13"/>
  <c r="H53" i="10"/>
  <c r="H4" i="10"/>
  <c r="K34" i="13"/>
  <c r="K44" i="13"/>
  <c r="M53" i="13"/>
  <c r="L13" i="13"/>
  <c r="L54" i="13"/>
  <c r="L16" i="13"/>
  <c r="L35" i="13"/>
  <c r="L25" i="13"/>
  <c r="L20" i="13"/>
  <c r="K53" i="2"/>
  <c r="K4" i="2"/>
  <c r="I53" i="8"/>
  <c r="I4" i="8"/>
  <c r="I53" i="7"/>
  <c r="I4" i="7"/>
  <c r="F10" i="13"/>
  <c r="I53" i="5"/>
  <c r="I4" i="5"/>
  <c r="I53" i="9"/>
  <c r="I4" i="9"/>
  <c r="I53" i="6"/>
  <c r="I4" i="6"/>
  <c r="K53" i="3"/>
  <c r="K4" i="3"/>
  <c r="E10" i="13"/>
  <c r="I53" i="4"/>
  <c r="I4" i="4"/>
  <c r="K10" i="13"/>
  <c r="I53" i="10"/>
  <c r="I4" i="10"/>
  <c r="D6" i="13"/>
  <c r="F6" i="13"/>
  <c r="L11" i="13"/>
  <c r="I53" i="11"/>
  <c r="I4" i="11"/>
  <c r="M11" i="13"/>
  <c r="I53" i="12"/>
  <c r="I4" i="12"/>
  <c r="D10" i="13"/>
  <c r="K53" i="4"/>
  <c r="K4" i="4"/>
  <c r="K53" i="5"/>
  <c r="K4" i="5"/>
  <c r="K53" i="8"/>
  <c r="K4" i="8"/>
  <c r="K53" i="11"/>
  <c r="K4" i="11"/>
  <c r="K53" i="6"/>
  <c r="K4" i="6"/>
  <c r="K53" i="9"/>
  <c r="K4" i="9"/>
  <c r="I53" i="3"/>
  <c r="K53" i="7"/>
  <c r="K4" i="7"/>
  <c r="I4" i="3"/>
  <c r="K53" i="10"/>
  <c r="K4" i="10"/>
  <c r="K53" i="12"/>
  <c r="K4" i="12"/>
</calcChain>
</file>

<file path=xl/sharedStrings.xml><?xml version="1.0" encoding="utf-8"?>
<sst xmlns="http://schemas.openxmlformats.org/spreadsheetml/2006/main" count="629" uniqueCount="83">
  <si>
    <t>Spencer County Public Schools</t>
  </si>
  <si>
    <t>Monthly Vehicle Maintenance Report</t>
  </si>
  <si>
    <t>Year</t>
  </si>
  <si>
    <t>Parts</t>
  </si>
  <si>
    <t>Hours</t>
  </si>
  <si>
    <t>Cost</t>
  </si>
  <si>
    <t>Outside Repairs</t>
  </si>
  <si>
    <t>Total Repairs</t>
  </si>
  <si>
    <t>Tow Charges</t>
  </si>
  <si>
    <t>2015-16</t>
  </si>
  <si>
    <t>Vehicle/Bus #</t>
  </si>
  <si>
    <t>Plymouth Van</t>
  </si>
  <si>
    <t>Dodge Van</t>
  </si>
  <si>
    <t>Ford Van</t>
  </si>
  <si>
    <t>Mileage Report</t>
  </si>
  <si>
    <t>Days of School:</t>
  </si>
  <si>
    <t>Daily Route Mileage</t>
  </si>
  <si>
    <t>Annual Route Mileage</t>
  </si>
  <si>
    <t>Non Reimbursed Mileage</t>
  </si>
  <si>
    <t>Status</t>
  </si>
  <si>
    <t>Beginning Mileage</t>
  </si>
  <si>
    <t>EOY Mileage</t>
  </si>
  <si>
    <t>Spare</t>
  </si>
  <si>
    <t>Route 27</t>
  </si>
  <si>
    <t>Route 28</t>
  </si>
  <si>
    <t>Route 22</t>
  </si>
  <si>
    <t>20B am/19 pm</t>
  </si>
  <si>
    <t>19 am/20B pm</t>
  </si>
  <si>
    <t>Training</t>
  </si>
  <si>
    <t>Route 26</t>
  </si>
  <si>
    <t>Route 13</t>
  </si>
  <si>
    <t>Route 05</t>
  </si>
  <si>
    <t>Route 18</t>
  </si>
  <si>
    <t>Route 09</t>
  </si>
  <si>
    <t>Route 24</t>
  </si>
  <si>
    <t>Route 21</t>
  </si>
  <si>
    <t>Route 14</t>
  </si>
  <si>
    <t>Route 25</t>
  </si>
  <si>
    <t>Route 20</t>
  </si>
  <si>
    <t>Route 02</t>
  </si>
  <si>
    <t>Route 7</t>
  </si>
  <si>
    <t>Route 08</t>
  </si>
  <si>
    <t>Route 11</t>
  </si>
  <si>
    <t>Route 01</t>
  </si>
  <si>
    <t>Route 06</t>
  </si>
  <si>
    <t>Route 12</t>
  </si>
  <si>
    <t>Route 15</t>
  </si>
  <si>
    <t>Route 10</t>
  </si>
  <si>
    <t>Route 03</t>
  </si>
  <si>
    <t>Route 16</t>
  </si>
  <si>
    <t>Route 04</t>
  </si>
  <si>
    <t>Route 17</t>
  </si>
  <si>
    <t>Route 23</t>
  </si>
  <si>
    <t>Month</t>
  </si>
  <si>
    <t>July</t>
  </si>
  <si>
    <t>TOTALS:</t>
  </si>
  <si>
    <t>Garage Repairs</t>
  </si>
  <si>
    <t>Route #</t>
  </si>
  <si>
    <t>Mileage</t>
  </si>
  <si>
    <t>Labor HR=</t>
  </si>
  <si>
    <t>MTD</t>
  </si>
  <si>
    <t xml:space="preserve">YTD    </t>
  </si>
  <si>
    <t>X</t>
  </si>
  <si>
    <t>X SPEC</t>
  </si>
  <si>
    <t>19/20B</t>
  </si>
  <si>
    <t>20B/19</t>
  </si>
  <si>
    <t>X TRNG</t>
  </si>
  <si>
    <t>SPEC</t>
  </si>
  <si>
    <t>Total</t>
  </si>
  <si>
    <t>Signature</t>
  </si>
  <si>
    <t>Brett N. Beaverson</t>
  </si>
  <si>
    <t>Director of Operations &amp; Transportation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</si>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</sst>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1" tint="0.34998626667073579"/>
      <name val="Franklin Gothic Medium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2"/>
      <color theme="1"/>
      <name val="Arizona"/>
    </font>
  </fonts>
  <fills count="9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6" fillId="0" borderId="0" xfId="0" applyFont="1"/>
    <xf numFmtId="0" fontId="7" fillId="0" borderId="0" xfId="0" applyFont="1"/>
    <xf numFmtId="0" fontId="0" fillId="0" borderId="4" xfId="0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44" fontId="5" fillId="4" borderId="4" xfId="0" applyNumberFormat="1" applyFont="1" applyFill="1" applyBorder="1"/>
    <xf numFmtId="0" fontId="9" fillId="0" borderId="0" xfId="0" applyFont="1"/>
    <xf numFmtId="0" fontId="0" fillId="0" borderId="4" xfId="0" applyBorder="1" applyAlignment="1">
      <alignment horizontal="center" vertical="center" wrapText="1"/>
    </xf>
    <xf numFmtId="0" fontId="4" fillId="5" borderId="4" xfId="0" applyFont="1" applyFill="1" applyBorder="1" applyAlignment="1">
      <alignment horizontal="right" vertical="center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3" fontId="0" fillId="0" borderId="1" xfId="0" applyNumberFormat="1" applyBorder="1" applyAlignment="1">
      <alignment horizontal="center"/>
    </xf>
    <xf numFmtId="44" fontId="0" fillId="0" borderId="1" xfId="1" applyFont="1" applyBorder="1"/>
    <xf numFmtId="4" fontId="0" fillId="0" borderId="3" xfId="0" applyNumberFormat="1" applyBorder="1"/>
    <xf numFmtId="0" fontId="0" fillId="0" borderId="4" xfId="0" applyBorder="1" applyAlignment="1">
      <alignment vertical="center"/>
    </xf>
    <xf numFmtId="164" fontId="4" fillId="5" borderId="4" xfId="0" applyNumberFormat="1" applyFont="1" applyFill="1" applyBorder="1" applyAlignment="1">
      <alignment horizontal="center" vertical="center"/>
    </xf>
    <xf numFmtId="14" fontId="0" fillId="6" borderId="0" xfId="0" applyNumberFormat="1" applyFill="1"/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4" fontId="10" fillId="0" borderId="4" xfId="0" applyNumberFormat="1" applyFont="1" applyBorder="1"/>
    <xf numFmtId="17" fontId="3" fillId="7" borderId="1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64" fontId="11" fillId="8" borderId="4" xfId="0" applyNumberFormat="1" applyFont="1" applyFill="1" applyBorder="1" applyAlignment="1">
      <alignment horizontal="center" vertical="center"/>
    </xf>
    <xf numFmtId="4" fontId="0" fillId="0" borderId="7" xfId="0" applyNumberFormat="1" applyBorder="1"/>
    <xf numFmtId="0" fontId="1" fillId="0" borderId="8" xfId="0" applyFont="1" applyBorder="1" applyAlignment="1">
      <alignment horizontal="center"/>
    </xf>
    <xf numFmtId="17" fontId="3" fillId="7" borderId="7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3" fontId="0" fillId="0" borderId="10" xfId="0" applyNumberFormat="1" applyBorder="1"/>
    <xf numFmtId="0" fontId="12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left"/>
    </xf>
    <xf numFmtId="0" fontId="13" fillId="0" borderId="2" xfId="0" applyFont="1" applyBorder="1"/>
    <xf numFmtId="4" fontId="10" fillId="0" borderId="4" xfId="0" applyNumberFormat="1" applyFont="1" applyFill="1" applyBorder="1"/>
    <xf numFmtId="0" fontId="1" fillId="0" borderId="8" xfId="0" applyFont="1" applyFill="1" applyBorder="1" applyAlignment="1">
      <alignment horizontal="center"/>
    </xf>
    <xf numFmtId="4" fontId="0" fillId="0" borderId="7" xfId="0" applyNumberFormat="1" applyFill="1" applyBorder="1"/>
    <xf numFmtId="4" fontId="0" fillId="0" borderId="1" xfId="0" applyNumberFormat="1" applyFill="1" applyBorder="1"/>
    <xf numFmtId="0" fontId="0" fillId="0" borderId="0" xfId="0" applyFill="1"/>
    <xf numFmtId="0" fontId="1" fillId="0" borderId="1" xfId="0" applyFont="1" applyFill="1" applyBorder="1" applyAlignment="1">
      <alignment horizontal="center"/>
    </xf>
    <xf numFmtId="164" fontId="0" fillId="0" borderId="1" xfId="0" applyNumberFormat="1" applyBorder="1"/>
    <xf numFmtId="3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center" vertical="center"/>
    </xf>
    <xf numFmtId="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" fontId="3" fillId="7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7" borderId="1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1"/>
  <sheetViews>
    <sheetView topLeftCell="E19" workbookViewId="0">
      <selection activeCell="S67" sqref="S67"/>
    </sheetView>
  </sheetViews>
  <sheetFormatPr defaultRowHeight="15"/>
  <cols>
    <col min="1" max="1" width="14" customWidth="1"/>
    <col min="2" max="2" width="16.5703125" customWidth="1"/>
    <col min="3" max="3" width="17.85546875" customWidth="1"/>
    <col min="4" max="4" width="17" customWidth="1"/>
    <col min="5" max="5" width="13.28515625" customWidth="1"/>
    <col min="6" max="6" width="11.7109375" customWidth="1"/>
    <col min="7" max="7" width="14.5703125" customWidth="1"/>
    <col min="8" max="19" width="12.7109375" customWidth="1"/>
  </cols>
  <sheetData>
    <row r="1" spans="1:13" ht="30">
      <c r="A1" s="12" t="s">
        <v>0</v>
      </c>
    </row>
    <row r="2" spans="1:13" ht="23.25">
      <c r="A2" s="7" t="s">
        <v>1</v>
      </c>
      <c r="J2" s="5"/>
    </row>
    <row r="4" spans="1:13" ht="15.75" thickBot="1"/>
    <row r="5" spans="1:13" ht="42" customHeight="1" thickTop="1" thickBot="1">
      <c r="A5" s="27" t="s">
        <v>2</v>
      </c>
      <c r="B5" s="25" t="s">
        <v>3</v>
      </c>
      <c r="C5" s="25" t="s">
        <v>4</v>
      </c>
      <c r="D5" s="25" t="s">
        <v>5</v>
      </c>
      <c r="E5" s="26" t="s">
        <v>6</v>
      </c>
      <c r="F5" s="25" t="s">
        <v>7</v>
      </c>
      <c r="G5" s="25" t="s">
        <v>8</v>
      </c>
    </row>
    <row r="6" spans="1:13" ht="17.25" thickTop="1" thickBot="1">
      <c r="A6" s="28" t="s">
        <v>9</v>
      </c>
      <c r="B6" s="29">
        <f>SUM('July 2015'!F4,'Aug 2015'!F4,'Sept 2015'!F4,'Oct 2015'!F4,'Nov 2015'!F4,'Dec 2015'!F4,'Jan 2016'!F4,'Feb 2016'!F4,'March 2016'!F4,'Apr 2016'!F4,'May 2016'!F4,'June 2016'!F4)</f>
        <v>16151</v>
      </c>
      <c r="C6" s="29">
        <f>SUM('July 2015'!G4,'Aug 2015'!G4,'Sept 2015'!G4,'Oct 2015'!G4,'Nov 2015'!G4,'Dec 2015'!G4,'Jan 2016'!G4,'Feb 2016'!G4,'March 2016'!G4,'Apr 2016'!G4,'May 2016'!G4,'June 2016'!G4)</f>
        <v>274</v>
      </c>
      <c r="D6" s="29">
        <f>SUM('July 2015'!H4,'Aug 2015'!H4,'Sept 2015'!H4,'Oct 2015'!H4,'Nov 2015'!H4,'Dec 2015'!H4,'Jan 2016'!H4,'Feb 2016'!H4,'March 2016'!H4,'Apr 2016'!H4,'May 2016'!H4,'June 2016'!H4)</f>
        <v>7672</v>
      </c>
      <c r="E6" s="47">
        <f>SUM('July 2015'!J4,'Aug 2015'!J4,'Sept 2015'!J4,'Oct 2015'!J4,'Nov 2015'!J4,'Dec 2015'!J4,'Jan 2016'!J4,'Feb 2016'!J4,'March 2016'!J4,'Apr 2016'!J4,'May 2016'!J53,'June 2016'!J53)</f>
        <v>5446.17</v>
      </c>
      <c r="F6" s="47">
        <f>SUM(B6,D6,E6)</f>
        <v>29269.17</v>
      </c>
      <c r="G6" s="29">
        <f>SUM('July 2015'!L4,'Aug 2015'!L4,'Sept 2015'!L4,'Oct 2015'!L4,'Nov 2015'!L4,'Dec 2015'!L4,'Jan 2016'!L4,'Feb 2016'!L4,'March 2016'!L4,'Apr 2016'!L4,'May 2016'!L4,'June 2016'!L4)</f>
        <v>0</v>
      </c>
    </row>
    <row r="7" spans="1:13" ht="15.75" thickTop="1"/>
    <row r="8" spans="1:13">
      <c r="A8" s="57" t="s">
        <v>10</v>
      </c>
    </row>
    <row r="9" spans="1:13">
      <c r="A9" s="58"/>
      <c r="B9" s="35">
        <v>42186</v>
      </c>
      <c r="C9" s="30">
        <v>42217</v>
      </c>
      <c r="D9" s="30">
        <v>42248</v>
      </c>
      <c r="E9" s="30">
        <v>42278</v>
      </c>
      <c r="F9" s="30">
        <v>42309</v>
      </c>
      <c r="G9" s="30">
        <v>42339</v>
      </c>
      <c r="H9" s="30">
        <v>42370</v>
      </c>
      <c r="I9" s="30">
        <v>42401</v>
      </c>
      <c r="J9" s="30">
        <v>42430</v>
      </c>
      <c r="K9" s="30">
        <v>42461</v>
      </c>
      <c r="L9" s="30">
        <v>42491</v>
      </c>
      <c r="M9" s="30">
        <v>42522</v>
      </c>
    </row>
    <row r="10" spans="1:13">
      <c r="A10" s="34">
        <v>418</v>
      </c>
      <c r="B10" s="33">
        <f>'July 2015'!I8</f>
        <v>0</v>
      </c>
      <c r="C10" s="18">
        <f>'Aug 2015'!I8</f>
        <v>0</v>
      </c>
      <c r="D10" s="18">
        <f>'Sept 2015'!I8</f>
        <v>0</v>
      </c>
      <c r="E10" s="18">
        <f>'Oct 2015'!I8</f>
        <v>0</v>
      </c>
      <c r="F10" s="18">
        <f>'Nov 2015'!I8</f>
        <v>0</v>
      </c>
      <c r="G10" s="18">
        <f>'Dec 2015'!I8</f>
        <v>0</v>
      </c>
      <c r="H10" s="18">
        <f>'Jan 2016'!I8</f>
        <v>0</v>
      </c>
      <c r="I10" s="18">
        <f>'Feb 2016'!I8</f>
        <v>0</v>
      </c>
      <c r="J10" s="18">
        <f>'March 2016'!I8</f>
        <v>0</v>
      </c>
      <c r="K10" s="18">
        <f>'Apr 2016'!I8</f>
        <v>0</v>
      </c>
      <c r="L10" s="18">
        <f>'May 2016'!I8</f>
        <v>0</v>
      </c>
      <c r="M10" s="18">
        <f>'June 2016'!I8</f>
        <v>0</v>
      </c>
    </row>
    <row r="11" spans="1:13">
      <c r="A11" s="34">
        <v>711</v>
      </c>
      <c r="B11" s="33">
        <f>'July 2015'!I9</f>
        <v>0</v>
      </c>
      <c r="C11" s="18">
        <f>'Aug 2015'!I9</f>
        <v>135</v>
      </c>
      <c r="D11" s="18">
        <f>'Sept 2015'!I9</f>
        <v>0</v>
      </c>
      <c r="E11" s="18">
        <f>'Oct 2015'!I9</f>
        <v>0</v>
      </c>
      <c r="F11" s="18">
        <f>'Nov 2015'!I9</f>
        <v>0</v>
      </c>
      <c r="G11" s="18">
        <f>'Dec 2015'!I9</f>
        <v>0</v>
      </c>
      <c r="H11" s="18">
        <f>'Jan 2016'!I9</f>
        <v>0</v>
      </c>
      <c r="I11" s="18">
        <f>'Feb 2016'!I9</f>
        <v>0</v>
      </c>
      <c r="J11" s="18">
        <f>'March 2016'!I9</f>
        <v>0</v>
      </c>
      <c r="K11" s="18">
        <f>'Apr 2016'!I9</f>
        <v>0</v>
      </c>
      <c r="L11" s="18">
        <f>'May 2016'!I9</f>
        <v>0</v>
      </c>
      <c r="M11" s="18">
        <f>'June 2016'!I9</f>
        <v>0</v>
      </c>
    </row>
    <row r="12" spans="1:13">
      <c r="A12" s="34">
        <v>717</v>
      </c>
      <c r="B12" s="33">
        <f>'July 2015'!I10</f>
        <v>0</v>
      </c>
      <c r="C12" s="18">
        <f>'Aug 2015'!I10</f>
        <v>0</v>
      </c>
      <c r="D12" s="18">
        <f>'Sept 2015'!I10</f>
        <v>0</v>
      </c>
      <c r="E12" s="18">
        <f>'Oct 2015'!I10</f>
        <v>0</v>
      </c>
      <c r="F12" s="18">
        <f>'Nov 2015'!I10</f>
        <v>0</v>
      </c>
      <c r="G12" s="18">
        <f>'Dec 2015'!I10</f>
        <v>0</v>
      </c>
      <c r="H12" s="18">
        <f>'Jan 2016'!I10</f>
        <v>0</v>
      </c>
      <c r="I12" s="18">
        <f>'Feb 2016'!I10</f>
        <v>0</v>
      </c>
      <c r="J12" s="18">
        <f>'March 2016'!I10</f>
        <v>0</v>
      </c>
      <c r="K12" s="18">
        <f>'Apr 2016'!I10</f>
        <v>0</v>
      </c>
      <c r="L12" s="18">
        <f>'May 2016'!I10</f>
        <v>0</v>
      </c>
      <c r="M12" s="18">
        <f>'June 2016'!I10</f>
        <v>0</v>
      </c>
    </row>
    <row r="13" spans="1:13">
      <c r="A13" s="34">
        <v>718</v>
      </c>
      <c r="B13" s="33">
        <f>'July 2015'!I11</f>
        <v>156</v>
      </c>
      <c r="C13" s="18">
        <f>'Aug 2015'!I11</f>
        <v>344</v>
      </c>
      <c r="D13" s="18">
        <f>'Sept 2015'!I11</f>
        <v>147</v>
      </c>
      <c r="E13" s="18">
        <f>'Oct 2015'!I11</f>
        <v>0</v>
      </c>
      <c r="F13" s="18">
        <f>'Nov 2015'!I11</f>
        <v>0</v>
      </c>
      <c r="G13" s="18">
        <f>'Dec 2015'!I11</f>
        <v>0</v>
      </c>
      <c r="H13" s="18">
        <f>'Jan 2016'!I11</f>
        <v>0</v>
      </c>
      <c r="I13" s="18">
        <f>'Feb 2016'!I11</f>
        <v>0</v>
      </c>
      <c r="J13" s="18">
        <f>'March 2016'!I11</f>
        <v>0</v>
      </c>
      <c r="K13" s="18">
        <f>'Apr 2016'!I11</f>
        <v>0</v>
      </c>
      <c r="L13" s="18">
        <f>'May 2016'!I11</f>
        <v>0</v>
      </c>
      <c r="M13" s="18">
        <f>'June 2016'!I11</f>
        <v>0</v>
      </c>
    </row>
    <row r="14" spans="1:13">
      <c r="A14" s="34">
        <v>719</v>
      </c>
      <c r="B14" s="33">
        <f>'July 2015'!I12</f>
        <v>0</v>
      </c>
      <c r="C14" s="18">
        <f>'Aug 2015'!I12</f>
        <v>136</v>
      </c>
      <c r="D14" s="18">
        <f>'Sept 2015'!I12</f>
        <v>0</v>
      </c>
      <c r="E14" s="18">
        <f>'Oct 2015'!I12</f>
        <v>0</v>
      </c>
      <c r="F14" s="18">
        <f>'Nov 2015'!I12</f>
        <v>0</v>
      </c>
      <c r="G14" s="18">
        <f>'Dec 2015'!I12</f>
        <v>0</v>
      </c>
      <c r="H14" s="18">
        <f>'Jan 2016'!I12</f>
        <v>0</v>
      </c>
      <c r="I14" s="18">
        <f>'Feb 2016'!I12</f>
        <v>0</v>
      </c>
      <c r="J14" s="18">
        <f>'March 2016'!I12</f>
        <v>0</v>
      </c>
      <c r="K14" s="18">
        <f>'Apr 2016'!I12</f>
        <v>0</v>
      </c>
      <c r="L14" s="18">
        <f>'May 2016'!I12</f>
        <v>0</v>
      </c>
      <c r="M14" s="18">
        <f>'June 2016'!I12</f>
        <v>0</v>
      </c>
    </row>
    <row r="15" spans="1:13">
      <c r="A15" s="34">
        <v>721</v>
      </c>
      <c r="B15" s="33">
        <f>'July 2015'!I13</f>
        <v>0</v>
      </c>
      <c r="C15" s="18">
        <f>'Aug 2015'!I13</f>
        <v>141</v>
      </c>
      <c r="D15" s="18">
        <f>'Sept 2015'!I13</f>
        <v>0</v>
      </c>
      <c r="E15" s="18">
        <f>'Oct 2015'!I13</f>
        <v>0</v>
      </c>
      <c r="F15" s="18">
        <f>'Nov 2015'!I13</f>
        <v>0</v>
      </c>
      <c r="G15" s="18">
        <f>'Dec 2015'!I13</f>
        <v>0</v>
      </c>
      <c r="H15" s="18">
        <f>'Jan 2016'!I13</f>
        <v>0</v>
      </c>
      <c r="I15" s="18">
        <f>'Feb 2016'!I13</f>
        <v>0</v>
      </c>
      <c r="J15" s="18">
        <f>'March 2016'!I13</f>
        <v>0</v>
      </c>
      <c r="K15" s="18">
        <f>'Apr 2016'!I13</f>
        <v>0</v>
      </c>
      <c r="L15" s="18">
        <f>'May 2016'!I13</f>
        <v>0</v>
      </c>
      <c r="M15" s="18">
        <f>'June 2016'!I13</f>
        <v>0</v>
      </c>
    </row>
    <row r="16" spans="1:13">
      <c r="A16" s="34">
        <v>723</v>
      </c>
      <c r="B16" s="33">
        <f>'July 2015'!I14</f>
        <v>0</v>
      </c>
      <c r="C16" s="18">
        <f>'Aug 2015'!I14</f>
        <v>129</v>
      </c>
      <c r="D16" s="18">
        <f>'Sept 2015'!I14</f>
        <v>1230</v>
      </c>
      <c r="E16" s="18">
        <f>'Oct 2015'!I14</f>
        <v>0</v>
      </c>
      <c r="F16" s="18">
        <f>'Nov 2015'!I14</f>
        <v>0</v>
      </c>
      <c r="G16" s="18">
        <f>'Dec 2015'!I14</f>
        <v>0</v>
      </c>
      <c r="H16" s="18">
        <f>'Jan 2016'!I14</f>
        <v>0</v>
      </c>
      <c r="I16" s="18">
        <f>'Feb 2016'!I14</f>
        <v>0</v>
      </c>
      <c r="J16" s="18">
        <f>'March 2016'!I14</f>
        <v>0</v>
      </c>
      <c r="K16" s="18">
        <f>'Apr 2016'!I14</f>
        <v>0</v>
      </c>
      <c r="L16" s="18">
        <f>'May 2016'!I14</f>
        <v>0</v>
      </c>
      <c r="M16" s="18">
        <f>'June 2016'!I14</f>
        <v>0</v>
      </c>
    </row>
    <row r="17" spans="1:13">
      <c r="A17" s="34">
        <v>9601</v>
      </c>
      <c r="B17" s="33">
        <f>'July 2015'!I15</f>
        <v>0</v>
      </c>
      <c r="C17" s="18">
        <f>'Aug 2015'!I15</f>
        <v>0</v>
      </c>
      <c r="D17" s="18">
        <f>'Sept 2015'!I15</f>
        <v>0</v>
      </c>
      <c r="E17" s="18">
        <f>'Oct 2015'!I15</f>
        <v>0</v>
      </c>
      <c r="F17" s="18">
        <f>'Nov 2015'!I15</f>
        <v>0</v>
      </c>
      <c r="G17" s="18">
        <f>'Dec 2015'!I15</f>
        <v>0</v>
      </c>
      <c r="H17" s="18">
        <f>'Jan 2016'!I15</f>
        <v>0</v>
      </c>
      <c r="I17" s="18">
        <f>'Feb 2016'!I15</f>
        <v>0</v>
      </c>
      <c r="J17" s="18">
        <f>'March 2016'!I15</f>
        <v>0</v>
      </c>
      <c r="K17" s="18">
        <f>'Apr 2016'!I15</f>
        <v>0</v>
      </c>
      <c r="L17" s="18">
        <f>'May 2016'!I15</f>
        <v>0</v>
      </c>
      <c r="M17" s="18">
        <f>'June 2016'!I15</f>
        <v>0</v>
      </c>
    </row>
    <row r="18" spans="1:13">
      <c r="A18" s="34">
        <v>2008</v>
      </c>
      <c r="B18" s="33">
        <f>'July 2015'!I16</f>
        <v>308</v>
      </c>
      <c r="C18" s="18">
        <f>'Aug 2015'!I16</f>
        <v>0</v>
      </c>
      <c r="D18" s="18">
        <f>'Sept 2015'!I16</f>
        <v>2676</v>
      </c>
      <c r="E18" s="18">
        <f>'Oct 2015'!I16</f>
        <v>0</v>
      </c>
      <c r="F18" s="18">
        <f>'Nov 2015'!I16</f>
        <v>0</v>
      </c>
      <c r="G18" s="18">
        <f>'Dec 2015'!I16</f>
        <v>0</v>
      </c>
      <c r="H18" s="18">
        <f>'Jan 2016'!I16</f>
        <v>0</v>
      </c>
      <c r="I18" s="18">
        <f>'Feb 2016'!I16</f>
        <v>0</v>
      </c>
      <c r="J18" s="18">
        <f>'March 2016'!I16</f>
        <v>0</v>
      </c>
      <c r="K18" s="18">
        <f>'Apr 2016'!I16</f>
        <v>0</v>
      </c>
      <c r="L18" s="18">
        <f>'May 2016'!I16</f>
        <v>0</v>
      </c>
      <c r="M18" s="18">
        <f>'June 2016'!I16</f>
        <v>0</v>
      </c>
    </row>
    <row r="19" spans="1:13">
      <c r="A19" s="34">
        <v>2016</v>
      </c>
      <c r="B19" s="33">
        <f>'July 2015'!I17</f>
        <v>0</v>
      </c>
      <c r="C19" s="18">
        <f>'Aug 2015'!I17</f>
        <v>204</v>
      </c>
      <c r="D19" s="18">
        <f>'Sept 2015'!I17</f>
        <v>1105</v>
      </c>
      <c r="E19" s="18">
        <f>'Oct 2015'!I17</f>
        <v>0</v>
      </c>
      <c r="F19" s="18">
        <f>'Nov 2015'!I17</f>
        <v>0</v>
      </c>
      <c r="G19" s="18">
        <f>'Dec 2015'!I17</f>
        <v>0</v>
      </c>
      <c r="H19" s="18">
        <f>'Jan 2016'!I17</f>
        <v>0</v>
      </c>
      <c r="I19" s="18">
        <f>'Feb 2016'!I17</f>
        <v>0</v>
      </c>
      <c r="J19" s="18">
        <f>'March 2016'!I17</f>
        <v>0</v>
      </c>
      <c r="K19" s="18">
        <f>'Apr 2016'!I17</f>
        <v>0</v>
      </c>
      <c r="L19" s="18">
        <f>'May 2016'!I17</f>
        <v>0</v>
      </c>
      <c r="M19" s="18">
        <f>'June 2016'!I17</f>
        <v>0</v>
      </c>
    </row>
    <row r="20" spans="1:13">
      <c r="A20" s="34">
        <v>2017</v>
      </c>
      <c r="B20" s="33">
        <f>'July 2015'!I18</f>
        <v>0</v>
      </c>
      <c r="C20" s="18">
        <f>'Aug 2015'!I18</f>
        <v>0</v>
      </c>
      <c r="D20" s="18">
        <f>'Sept 2015'!I18</f>
        <v>0</v>
      </c>
      <c r="E20" s="18">
        <f>'Oct 2015'!I18</f>
        <v>0</v>
      </c>
      <c r="F20" s="18">
        <f>'Nov 2015'!I18</f>
        <v>0</v>
      </c>
      <c r="G20" s="18">
        <f>'Dec 2015'!I18</f>
        <v>0</v>
      </c>
      <c r="H20" s="18">
        <f>'Jan 2016'!I18</f>
        <v>0</v>
      </c>
      <c r="I20" s="18">
        <f>'Feb 2016'!I18</f>
        <v>0</v>
      </c>
      <c r="J20" s="18">
        <f>'March 2016'!I18</f>
        <v>0</v>
      </c>
      <c r="K20" s="18">
        <f>'Apr 2016'!I18</f>
        <v>0</v>
      </c>
      <c r="L20" s="18">
        <f>'May 2016'!I18</f>
        <v>0</v>
      </c>
      <c r="M20" s="18">
        <f>'June 2016'!I18</f>
        <v>0</v>
      </c>
    </row>
    <row r="21" spans="1:13">
      <c r="A21" s="34">
        <v>2019</v>
      </c>
      <c r="B21" s="33">
        <f>'July 2015'!I19</f>
        <v>0</v>
      </c>
      <c r="C21" s="18">
        <f>'Aug 2015'!I19</f>
        <v>150</v>
      </c>
      <c r="D21" s="18">
        <f>'Sept 2015'!I19</f>
        <v>0</v>
      </c>
      <c r="E21" s="18">
        <f>'Oct 2015'!I19</f>
        <v>0</v>
      </c>
      <c r="F21" s="18">
        <f>'Nov 2015'!I19</f>
        <v>0</v>
      </c>
      <c r="G21" s="18">
        <f>'Dec 2015'!I19</f>
        <v>0</v>
      </c>
      <c r="H21" s="18">
        <f>'Jan 2016'!I19</f>
        <v>0</v>
      </c>
      <c r="I21" s="18">
        <f>'Feb 2016'!I19</f>
        <v>0</v>
      </c>
      <c r="J21" s="18">
        <f>'March 2016'!I19</f>
        <v>0</v>
      </c>
      <c r="K21" s="18">
        <f>'Apr 2016'!I19</f>
        <v>0</v>
      </c>
      <c r="L21" s="18">
        <f>'May 2016'!I19</f>
        <v>0</v>
      </c>
      <c r="M21" s="18">
        <f>'June 2016'!I19</f>
        <v>0</v>
      </c>
    </row>
    <row r="22" spans="1:13">
      <c r="A22" s="34">
        <v>2023</v>
      </c>
      <c r="B22" s="33">
        <f>'July 2015'!I20</f>
        <v>0</v>
      </c>
      <c r="C22" s="18">
        <f>'Aug 2015'!I20</f>
        <v>343</v>
      </c>
      <c r="D22" s="18">
        <f>'Sept 2015'!I20</f>
        <v>0</v>
      </c>
      <c r="E22" s="18">
        <f>'Oct 2015'!I20</f>
        <v>0</v>
      </c>
      <c r="F22" s="18">
        <f>'Nov 2015'!I20</f>
        <v>0</v>
      </c>
      <c r="G22" s="18">
        <f>'Dec 2015'!I20</f>
        <v>0</v>
      </c>
      <c r="H22" s="18">
        <f>'Jan 2016'!I20</f>
        <v>0</v>
      </c>
      <c r="I22" s="18">
        <f>'Feb 2016'!I20</f>
        <v>0</v>
      </c>
      <c r="J22" s="18">
        <f>'March 2016'!I20</f>
        <v>0</v>
      </c>
      <c r="K22" s="18">
        <f>'Apr 2016'!I20</f>
        <v>0</v>
      </c>
      <c r="L22" s="18">
        <f>'May 2016'!I20</f>
        <v>0</v>
      </c>
      <c r="M22" s="18">
        <f>'June 2016'!I20</f>
        <v>0</v>
      </c>
    </row>
    <row r="23" spans="1:13">
      <c r="A23" s="34">
        <v>2024</v>
      </c>
      <c r="B23" s="33">
        <f>'July 2015'!I21</f>
        <v>0</v>
      </c>
      <c r="C23" s="18">
        <f>'Aug 2015'!I21</f>
        <v>256</v>
      </c>
      <c r="D23" s="18">
        <f>'Sept 2015'!I21</f>
        <v>486</v>
      </c>
      <c r="E23" s="18">
        <f>'Oct 2015'!I21</f>
        <v>0</v>
      </c>
      <c r="F23" s="18">
        <f>'Nov 2015'!I21</f>
        <v>0</v>
      </c>
      <c r="G23" s="18">
        <f>'Dec 2015'!I21</f>
        <v>0</v>
      </c>
      <c r="H23" s="18">
        <f>'Jan 2016'!I21</f>
        <v>0</v>
      </c>
      <c r="I23" s="18">
        <f>'Feb 2016'!I21</f>
        <v>0</v>
      </c>
      <c r="J23" s="18">
        <f>'March 2016'!I21</f>
        <v>0</v>
      </c>
      <c r="K23" s="18">
        <f>'Apr 2016'!I21</f>
        <v>0</v>
      </c>
      <c r="L23" s="18">
        <f>'May 2016'!I21</f>
        <v>0</v>
      </c>
      <c r="M23" s="18">
        <f>'June 2016'!I21</f>
        <v>0</v>
      </c>
    </row>
    <row r="24" spans="1:13">
      <c r="A24" s="34">
        <v>2041</v>
      </c>
      <c r="B24" s="33">
        <f>'July 2015'!I22</f>
        <v>1313</v>
      </c>
      <c r="C24" s="18">
        <f>'Aug 2015'!I22</f>
        <v>0</v>
      </c>
      <c r="D24" s="18">
        <f>'Sept 2015'!I22</f>
        <v>0</v>
      </c>
      <c r="E24" s="18">
        <f>'Oct 2015'!I22</f>
        <v>0</v>
      </c>
      <c r="F24" s="18">
        <f>'Nov 2015'!I22</f>
        <v>0</v>
      </c>
      <c r="G24" s="18">
        <f>'Dec 2015'!I22</f>
        <v>0</v>
      </c>
      <c r="H24" s="18">
        <f>'Jan 2016'!I22</f>
        <v>0</v>
      </c>
      <c r="I24" s="18">
        <f>'Feb 2016'!I22</f>
        <v>0</v>
      </c>
      <c r="J24" s="18">
        <f>'March 2016'!I22</f>
        <v>0</v>
      </c>
      <c r="K24" s="18">
        <f>'Apr 2016'!I22</f>
        <v>0</v>
      </c>
      <c r="L24" s="18">
        <f>'May 2016'!I22</f>
        <v>0</v>
      </c>
      <c r="M24" s="18">
        <f>'June 2016'!I22</f>
        <v>0</v>
      </c>
    </row>
    <row r="25" spans="1:13">
      <c r="A25" s="34">
        <v>2042</v>
      </c>
      <c r="B25" s="33">
        <f>'July 2015'!I23</f>
        <v>0</v>
      </c>
      <c r="C25" s="18">
        <f>'Aug 2015'!I23</f>
        <v>387</v>
      </c>
      <c r="D25" s="18">
        <f>'Sept 2015'!I23</f>
        <v>0</v>
      </c>
      <c r="E25" s="18">
        <f>'Oct 2015'!I23</f>
        <v>0</v>
      </c>
      <c r="F25" s="18">
        <f>'Nov 2015'!I23</f>
        <v>0</v>
      </c>
      <c r="G25" s="18">
        <f>'Dec 2015'!I23</f>
        <v>0</v>
      </c>
      <c r="H25" s="18">
        <f>'Jan 2016'!I23</f>
        <v>0</v>
      </c>
      <c r="I25" s="18">
        <f>'Feb 2016'!I23</f>
        <v>0</v>
      </c>
      <c r="J25" s="18">
        <f>'March 2016'!I23</f>
        <v>0</v>
      </c>
      <c r="K25" s="18">
        <f>'Apr 2016'!I23</f>
        <v>0</v>
      </c>
      <c r="L25" s="18">
        <f>'May 2016'!I23</f>
        <v>0</v>
      </c>
      <c r="M25" s="18">
        <f>'June 2016'!I23</f>
        <v>0</v>
      </c>
    </row>
    <row r="26" spans="1:13">
      <c r="A26" s="34">
        <v>2043</v>
      </c>
      <c r="B26" s="33">
        <f>'July 2015'!I24</f>
        <v>0</v>
      </c>
      <c r="C26" s="18">
        <f>'Aug 2015'!I24</f>
        <v>299</v>
      </c>
      <c r="D26" s="18">
        <f>'Sept 2015'!I24</f>
        <v>0</v>
      </c>
      <c r="E26" s="18">
        <f>'Oct 2015'!I24</f>
        <v>0</v>
      </c>
      <c r="F26" s="18">
        <f>'Nov 2015'!I24</f>
        <v>0</v>
      </c>
      <c r="G26" s="18">
        <f>'Dec 2015'!I24</f>
        <v>0</v>
      </c>
      <c r="H26" s="18">
        <f>'Jan 2016'!I24</f>
        <v>0</v>
      </c>
      <c r="I26" s="18">
        <f>'Feb 2016'!I24</f>
        <v>0</v>
      </c>
      <c r="J26" s="18">
        <f>'March 2016'!I24</f>
        <v>0</v>
      </c>
      <c r="K26" s="18">
        <f>'Apr 2016'!I24</f>
        <v>0</v>
      </c>
      <c r="L26" s="18">
        <f>'May 2016'!I24</f>
        <v>0</v>
      </c>
      <c r="M26" s="18">
        <f>'June 2016'!I24</f>
        <v>0</v>
      </c>
    </row>
    <row r="27" spans="1:13">
      <c r="A27" s="34">
        <v>2061</v>
      </c>
      <c r="B27" s="33">
        <f>'July 2015'!I25</f>
        <v>432</v>
      </c>
      <c r="C27" s="18">
        <f>'Aug 2015'!I25</f>
        <v>0</v>
      </c>
      <c r="D27" s="18">
        <f>'Sept 2015'!I25</f>
        <v>0</v>
      </c>
      <c r="E27" s="18">
        <f>'Oct 2015'!I25</f>
        <v>0</v>
      </c>
      <c r="F27" s="18">
        <f>'Nov 2015'!I25</f>
        <v>0</v>
      </c>
      <c r="G27" s="18">
        <f>'Dec 2015'!I25</f>
        <v>0</v>
      </c>
      <c r="H27" s="18">
        <f>'Jan 2016'!I25</f>
        <v>0</v>
      </c>
      <c r="I27" s="18">
        <f>'Feb 2016'!I25</f>
        <v>0</v>
      </c>
      <c r="J27" s="18">
        <f>'March 2016'!I25</f>
        <v>0</v>
      </c>
      <c r="K27" s="18">
        <f>'Apr 2016'!I25</f>
        <v>0</v>
      </c>
      <c r="L27" s="18">
        <f>'May 2016'!I25</f>
        <v>0</v>
      </c>
      <c r="M27" s="18">
        <f>'June 2016'!I25</f>
        <v>0</v>
      </c>
    </row>
    <row r="28" spans="1:13">
      <c r="A28" s="34">
        <v>2062</v>
      </c>
      <c r="B28" s="33">
        <f>'July 2015'!I26</f>
        <v>1758</v>
      </c>
      <c r="C28" s="18">
        <f>'Aug 2015'!I26</f>
        <v>0</v>
      </c>
      <c r="D28" s="18">
        <f>'Sept 2015'!I26</f>
        <v>631</v>
      </c>
      <c r="E28" s="18">
        <f>'Oct 2015'!I26</f>
        <v>0</v>
      </c>
      <c r="F28" s="18">
        <f>'Nov 2015'!I26</f>
        <v>0</v>
      </c>
      <c r="G28" s="18">
        <f>'Dec 2015'!I26</f>
        <v>0</v>
      </c>
      <c r="H28" s="18">
        <f>'Jan 2016'!I26</f>
        <v>0</v>
      </c>
      <c r="I28" s="18">
        <f>'Feb 2016'!I26</f>
        <v>0</v>
      </c>
      <c r="J28" s="18">
        <f>'March 2016'!I26</f>
        <v>0</v>
      </c>
      <c r="K28" s="18">
        <f>'Apr 2016'!I26</f>
        <v>0</v>
      </c>
      <c r="L28" s="18">
        <f>'May 2016'!I26</f>
        <v>0</v>
      </c>
      <c r="M28" s="18">
        <f>'June 2016'!I26</f>
        <v>0</v>
      </c>
    </row>
    <row r="29" spans="1:13">
      <c r="A29" s="34">
        <v>2063</v>
      </c>
      <c r="B29" s="33">
        <f>'July 2015'!I27</f>
        <v>181</v>
      </c>
      <c r="C29" s="18">
        <f>'Aug 2015'!I27</f>
        <v>1349</v>
      </c>
      <c r="D29" s="18">
        <f>'Sept 2015'!I27</f>
        <v>0</v>
      </c>
      <c r="E29" s="18">
        <f>'Oct 2015'!I27</f>
        <v>0</v>
      </c>
      <c r="F29" s="18">
        <f>'Nov 2015'!I27</f>
        <v>0</v>
      </c>
      <c r="G29" s="18">
        <f>'Dec 2015'!I27</f>
        <v>0</v>
      </c>
      <c r="H29" s="18">
        <f>'Jan 2016'!I27</f>
        <v>0</v>
      </c>
      <c r="I29" s="18">
        <f>'Feb 2016'!I27</f>
        <v>0</v>
      </c>
      <c r="J29" s="18">
        <f>'March 2016'!I27</f>
        <v>0</v>
      </c>
      <c r="K29" s="18">
        <f>'Apr 2016'!I27</f>
        <v>0</v>
      </c>
      <c r="L29" s="18">
        <f>'May 2016'!I27</f>
        <v>0</v>
      </c>
      <c r="M29" s="18">
        <f>'June 2016'!I27</f>
        <v>0</v>
      </c>
    </row>
    <row r="30" spans="1:13">
      <c r="A30" s="34">
        <v>2090</v>
      </c>
      <c r="B30" s="33">
        <f>'July 2015'!I28</f>
        <v>0</v>
      </c>
      <c r="C30" s="18">
        <f>'Aug 2015'!I28</f>
        <v>0</v>
      </c>
      <c r="D30" s="18">
        <f>'Sept 2015'!I28</f>
        <v>0</v>
      </c>
      <c r="E30" s="18">
        <f>'Oct 2015'!I28</f>
        <v>0</v>
      </c>
      <c r="F30" s="18">
        <f>'Nov 2015'!I28</f>
        <v>0</v>
      </c>
      <c r="G30" s="18">
        <f>'Dec 2015'!I28</f>
        <v>0</v>
      </c>
      <c r="H30" s="18">
        <f>'Jan 2016'!I28</f>
        <v>0</v>
      </c>
      <c r="I30" s="18">
        <f>'Feb 2016'!I28</f>
        <v>0</v>
      </c>
      <c r="J30" s="18">
        <f>'March 2016'!I28</f>
        <v>0</v>
      </c>
      <c r="K30" s="18">
        <f>'Apr 2016'!I28</f>
        <v>0</v>
      </c>
      <c r="L30" s="18">
        <f>'May 2016'!I28</f>
        <v>0</v>
      </c>
      <c r="M30" s="18">
        <f>'June 2016'!I28</f>
        <v>0</v>
      </c>
    </row>
    <row r="31" spans="1:13">
      <c r="A31" s="34">
        <v>2091</v>
      </c>
      <c r="B31" s="33">
        <f>'July 2015'!I29</f>
        <v>258</v>
      </c>
      <c r="C31" s="18">
        <f>'Aug 2015'!I29</f>
        <v>0</v>
      </c>
      <c r="D31" s="18">
        <f>'Sept 2015'!I29</f>
        <v>552</v>
      </c>
      <c r="E31" s="18">
        <f>'Oct 2015'!I29</f>
        <v>0</v>
      </c>
      <c r="F31" s="18">
        <f>'Nov 2015'!I29</f>
        <v>0</v>
      </c>
      <c r="G31" s="18">
        <f>'Dec 2015'!I29</f>
        <v>0</v>
      </c>
      <c r="H31" s="18">
        <f>'Jan 2016'!I29</f>
        <v>0</v>
      </c>
      <c r="I31" s="18">
        <f>'Feb 2016'!I29</f>
        <v>0</v>
      </c>
      <c r="J31" s="18">
        <f>'March 2016'!I29</f>
        <v>0</v>
      </c>
      <c r="K31" s="18">
        <f>'Apr 2016'!I29</f>
        <v>0</v>
      </c>
      <c r="L31" s="18">
        <f>'May 2016'!I29</f>
        <v>0</v>
      </c>
      <c r="M31" s="18">
        <f>'June 2016'!I29</f>
        <v>0</v>
      </c>
    </row>
    <row r="32" spans="1:13">
      <c r="A32" s="34">
        <v>2092</v>
      </c>
      <c r="B32" s="33">
        <f>'July 2015'!I30</f>
        <v>695</v>
      </c>
      <c r="C32" s="18">
        <f>'Aug 2015'!I30</f>
        <v>0</v>
      </c>
      <c r="D32" s="18">
        <f>'Sept 2015'!I30</f>
        <v>0</v>
      </c>
      <c r="E32" s="18">
        <f>'Oct 2015'!I30</f>
        <v>0</v>
      </c>
      <c r="F32" s="18">
        <f>'Nov 2015'!I30</f>
        <v>0</v>
      </c>
      <c r="G32" s="18">
        <f>'Dec 2015'!I30</f>
        <v>0</v>
      </c>
      <c r="H32" s="18">
        <f>'Jan 2016'!I30</f>
        <v>0</v>
      </c>
      <c r="I32" s="18">
        <f>'Feb 2016'!I30</f>
        <v>0</v>
      </c>
      <c r="J32" s="18">
        <f>'March 2016'!I30</f>
        <v>0</v>
      </c>
      <c r="K32" s="18">
        <f>'Apr 2016'!I30</f>
        <v>0</v>
      </c>
      <c r="L32" s="18">
        <f>'May 2016'!I30</f>
        <v>0</v>
      </c>
      <c r="M32" s="18">
        <f>'June 2016'!I30</f>
        <v>0</v>
      </c>
    </row>
    <row r="33" spans="1:14">
      <c r="A33" s="34">
        <v>2101</v>
      </c>
      <c r="B33" s="33">
        <f>'July 2015'!I31</f>
        <v>450</v>
      </c>
      <c r="C33" s="18">
        <f>'Aug 2015'!I31</f>
        <v>0</v>
      </c>
      <c r="D33" s="18">
        <f>'Sept 2015'!I31</f>
        <v>0</v>
      </c>
      <c r="E33" s="18">
        <f>'Oct 2015'!I31</f>
        <v>0</v>
      </c>
      <c r="F33" s="18">
        <f>'Nov 2015'!I31</f>
        <v>0</v>
      </c>
      <c r="G33" s="18">
        <f>'Dec 2015'!I31</f>
        <v>0</v>
      </c>
      <c r="H33" s="18">
        <f>'Jan 2016'!I31</f>
        <v>0</v>
      </c>
      <c r="I33" s="18">
        <f>'Feb 2016'!I31</f>
        <v>0</v>
      </c>
      <c r="J33" s="18">
        <f>'March 2016'!I31</f>
        <v>0</v>
      </c>
      <c r="K33" s="18">
        <f>'Apr 2016'!I31</f>
        <v>0</v>
      </c>
      <c r="L33" s="18">
        <f>'May 2016'!I31</f>
        <v>0</v>
      </c>
      <c r="M33" s="18">
        <f>'June 2016'!I31</f>
        <v>0</v>
      </c>
    </row>
    <row r="34" spans="1:14">
      <c r="A34" s="34">
        <v>2102</v>
      </c>
      <c r="B34" s="33">
        <f>'July 2015'!I32</f>
        <v>0</v>
      </c>
      <c r="C34" s="18">
        <f>'Aug 2015'!I32</f>
        <v>140</v>
      </c>
      <c r="D34" s="18">
        <f>'Sept 2015'!I32</f>
        <v>0</v>
      </c>
      <c r="E34" s="18">
        <f>'Oct 2015'!I32</f>
        <v>0</v>
      </c>
      <c r="F34" s="18">
        <f>'Nov 2015'!I32</f>
        <v>0</v>
      </c>
      <c r="G34" s="18">
        <f>'Dec 2015'!I32</f>
        <v>0</v>
      </c>
      <c r="H34" s="18">
        <f>'Jan 2016'!I32</f>
        <v>0</v>
      </c>
      <c r="I34" s="18">
        <f>'Feb 2016'!I32</f>
        <v>0</v>
      </c>
      <c r="J34" s="18">
        <f>'March 2016'!I32</f>
        <v>0</v>
      </c>
      <c r="K34" s="18">
        <f>'Apr 2016'!I32</f>
        <v>0</v>
      </c>
      <c r="L34" s="18">
        <f>'May 2016'!I32</f>
        <v>0</v>
      </c>
      <c r="M34" s="18">
        <f>'June 2016'!I32</f>
        <v>0</v>
      </c>
    </row>
    <row r="35" spans="1:14">
      <c r="A35" s="34">
        <v>2103</v>
      </c>
      <c r="B35" s="33">
        <f>'July 2015'!I33</f>
        <v>280</v>
      </c>
      <c r="C35" s="18">
        <f>'Aug 2015'!I33</f>
        <v>0</v>
      </c>
      <c r="D35" s="18">
        <f>'Sept 2015'!I33</f>
        <v>138</v>
      </c>
      <c r="E35" s="18">
        <f>'Oct 2015'!I33</f>
        <v>0</v>
      </c>
      <c r="F35" s="18">
        <f>'Nov 2015'!I33</f>
        <v>0</v>
      </c>
      <c r="G35" s="18">
        <f>'Dec 2015'!I33</f>
        <v>0</v>
      </c>
      <c r="H35" s="18">
        <f>'Jan 2016'!I33</f>
        <v>0</v>
      </c>
      <c r="I35" s="18">
        <f>'Feb 2016'!I33</f>
        <v>0</v>
      </c>
      <c r="J35" s="18">
        <f>'March 2016'!I33</f>
        <v>0</v>
      </c>
      <c r="K35" s="18">
        <f>'Apr 2016'!I33</f>
        <v>0</v>
      </c>
      <c r="L35" s="18">
        <f>'May 2016'!I33</f>
        <v>0</v>
      </c>
      <c r="M35" s="18">
        <f>'June 2016'!I33</f>
        <v>0</v>
      </c>
    </row>
    <row r="36" spans="1:14">
      <c r="A36" s="34">
        <v>2111</v>
      </c>
      <c r="B36" s="33">
        <f>'July 2015'!I34</f>
        <v>664</v>
      </c>
      <c r="C36" s="18">
        <f>'Aug 2015'!I34</f>
        <v>0</v>
      </c>
      <c r="D36" s="18">
        <f>'Sept 2015'!I34</f>
        <v>0</v>
      </c>
      <c r="E36" s="18">
        <f>'Oct 2015'!I34</f>
        <v>0</v>
      </c>
      <c r="F36" s="18">
        <f>'Nov 2015'!I34</f>
        <v>0</v>
      </c>
      <c r="G36" s="18">
        <f>'Dec 2015'!I34</f>
        <v>0</v>
      </c>
      <c r="H36" s="18">
        <f>'Jan 2016'!I34</f>
        <v>0</v>
      </c>
      <c r="I36" s="18">
        <f>'Feb 2016'!I34</f>
        <v>0</v>
      </c>
      <c r="J36" s="18">
        <f>'March 2016'!I34</f>
        <v>0</v>
      </c>
      <c r="K36" s="18">
        <f>'Apr 2016'!I34</f>
        <v>0</v>
      </c>
      <c r="L36" s="18">
        <f>'May 2016'!I34</f>
        <v>0</v>
      </c>
      <c r="M36" s="18">
        <f>'June 2016'!I34</f>
        <v>0</v>
      </c>
    </row>
    <row r="37" spans="1:14">
      <c r="A37" s="34">
        <v>2112</v>
      </c>
      <c r="B37" s="33">
        <f>'July 2015'!I35</f>
        <v>130</v>
      </c>
      <c r="C37" s="18">
        <f>'Aug 2015'!I35</f>
        <v>0</v>
      </c>
      <c r="D37" s="18">
        <f>'Sept 2015'!I35</f>
        <v>0</v>
      </c>
      <c r="E37" s="18">
        <f>'Oct 2015'!I35</f>
        <v>0</v>
      </c>
      <c r="F37" s="18">
        <f>'Nov 2015'!I35</f>
        <v>0</v>
      </c>
      <c r="G37" s="18">
        <f>'Dec 2015'!I35</f>
        <v>0</v>
      </c>
      <c r="H37" s="18">
        <f>'Jan 2016'!I35</f>
        <v>0</v>
      </c>
      <c r="I37" s="18">
        <f>'Feb 2016'!I35</f>
        <v>0</v>
      </c>
      <c r="J37" s="18">
        <f>'March 2016'!I35</f>
        <v>0</v>
      </c>
      <c r="K37" s="18">
        <f>'Apr 2016'!I35</f>
        <v>0</v>
      </c>
      <c r="L37" s="18">
        <f>'May 2016'!I35</f>
        <v>0</v>
      </c>
      <c r="M37" s="18">
        <f>'June 2016'!I35</f>
        <v>0</v>
      </c>
    </row>
    <row r="38" spans="1:14">
      <c r="A38" s="34">
        <v>2113</v>
      </c>
      <c r="B38" s="33">
        <f>'July 2015'!I36</f>
        <v>130</v>
      </c>
      <c r="C38" s="18">
        <f>'Aug 2015'!I36</f>
        <v>0</v>
      </c>
      <c r="D38" s="18">
        <f>'Sept 2015'!I36</f>
        <v>129</v>
      </c>
      <c r="E38" s="18">
        <f>'Oct 2015'!I36</f>
        <v>0</v>
      </c>
      <c r="F38" s="18">
        <f>'Nov 2015'!I36</f>
        <v>0</v>
      </c>
      <c r="G38" s="18">
        <f>'Dec 2015'!I36</f>
        <v>0</v>
      </c>
      <c r="H38" s="18">
        <f>'Jan 2016'!I36</f>
        <v>0</v>
      </c>
      <c r="I38" s="18">
        <f>'Feb 2016'!I36</f>
        <v>0</v>
      </c>
      <c r="J38" s="18">
        <f>'March 2016'!I36</f>
        <v>0</v>
      </c>
      <c r="K38" s="18">
        <f>'Apr 2016'!I36</f>
        <v>0</v>
      </c>
      <c r="L38" s="18">
        <f>'May 2016'!I36</f>
        <v>0</v>
      </c>
      <c r="M38" s="18">
        <f>'June 2016'!I36</f>
        <v>0</v>
      </c>
    </row>
    <row r="39" spans="1:14">
      <c r="A39" s="34">
        <v>1301</v>
      </c>
      <c r="B39" s="33">
        <f>'July 2015'!I37</f>
        <v>1513</v>
      </c>
      <c r="C39" s="18">
        <f>'Aug 2015'!I37</f>
        <v>0</v>
      </c>
      <c r="D39" s="18">
        <f>'Sept 2015'!I37</f>
        <v>129</v>
      </c>
      <c r="E39" s="18">
        <f>'Oct 2015'!I37</f>
        <v>0</v>
      </c>
      <c r="F39" s="18">
        <f>'Nov 2015'!I37</f>
        <v>0</v>
      </c>
      <c r="G39" s="18">
        <f>'Dec 2015'!I37</f>
        <v>0</v>
      </c>
      <c r="H39" s="18">
        <f>'Jan 2016'!I37</f>
        <v>0</v>
      </c>
      <c r="I39" s="18">
        <f>'Feb 2016'!I37</f>
        <v>0</v>
      </c>
      <c r="J39" s="18">
        <f>'March 2016'!I37</f>
        <v>0</v>
      </c>
      <c r="K39" s="18">
        <f>'Apr 2016'!I37</f>
        <v>0</v>
      </c>
      <c r="L39" s="18">
        <f>'May 2016'!I37</f>
        <v>0</v>
      </c>
      <c r="M39" s="18">
        <f>'June 2016'!I37</f>
        <v>0</v>
      </c>
    </row>
    <row r="40" spans="1:14">
      <c r="A40" s="34">
        <v>1302</v>
      </c>
      <c r="B40" s="33">
        <f>'July 2015'!I38</f>
        <v>456</v>
      </c>
      <c r="C40" s="18">
        <f>'Aug 2015'!I38</f>
        <v>0</v>
      </c>
      <c r="D40" s="18">
        <f>'Sept 2015'!I38</f>
        <v>0</v>
      </c>
      <c r="E40" s="18">
        <f>'Oct 2015'!I38</f>
        <v>0</v>
      </c>
      <c r="F40" s="18">
        <f>'Nov 2015'!I38</f>
        <v>0</v>
      </c>
      <c r="G40" s="18">
        <f>'Dec 2015'!I38</f>
        <v>0</v>
      </c>
      <c r="H40" s="18">
        <f>'Jan 2016'!I38</f>
        <v>0</v>
      </c>
      <c r="I40" s="18">
        <f>'Feb 2016'!I38</f>
        <v>0</v>
      </c>
      <c r="J40" s="18">
        <f>'March 2016'!I38</f>
        <v>0</v>
      </c>
      <c r="K40" s="18">
        <f>'Apr 2016'!I38</f>
        <v>0</v>
      </c>
      <c r="L40" s="18">
        <f>'May 2016'!I38</f>
        <v>0</v>
      </c>
      <c r="M40" s="18">
        <f>'June 2016'!I38</f>
        <v>0</v>
      </c>
    </row>
    <row r="41" spans="1:14">
      <c r="A41" s="34">
        <v>1401</v>
      </c>
      <c r="B41" s="33">
        <f>'July 2015'!I39</f>
        <v>0</v>
      </c>
      <c r="C41" s="18">
        <f>'Aug 2015'!I39</f>
        <v>0</v>
      </c>
      <c r="D41" s="18">
        <f>'Sept 2015'!I39</f>
        <v>264</v>
      </c>
      <c r="E41" s="18">
        <f>'Oct 2015'!I39</f>
        <v>0</v>
      </c>
      <c r="F41" s="18">
        <f>'Nov 2015'!I39</f>
        <v>0</v>
      </c>
      <c r="G41" s="18">
        <f>'Dec 2015'!I39</f>
        <v>0</v>
      </c>
      <c r="H41" s="18">
        <f>'Jan 2016'!I39</f>
        <v>0</v>
      </c>
      <c r="I41" s="18">
        <f>'Feb 2016'!I39</f>
        <v>0</v>
      </c>
      <c r="J41" s="18">
        <f>'March 2016'!I39</f>
        <v>0</v>
      </c>
      <c r="K41" s="18">
        <f>'Apr 2016'!I39</f>
        <v>0</v>
      </c>
      <c r="L41" s="18">
        <f>'May 2016'!I39</f>
        <v>0</v>
      </c>
      <c r="M41" s="18">
        <f>'June 2016'!I39</f>
        <v>0</v>
      </c>
    </row>
    <row r="42" spans="1:14">
      <c r="A42" s="34">
        <v>1402</v>
      </c>
      <c r="B42" s="33">
        <f>'July 2015'!I40</f>
        <v>0</v>
      </c>
      <c r="C42" s="18">
        <f>'Aug 2015'!I40</f>
        <v>0</v>
      </c>
      <c r="D42" s="18">
        <f>'Sept 2015'!I40</f>
        <v>0</v>
      </c>
      <c r="E42" s="18">
        <f>'Oct 2015'!I40</f>
        <v>0</v>
      </c>
      <c r="F42" s="18">
        <f>'Nov 2015'!I40</f>
        <v>0</v>
      </c>
      <c r="G42" s="18">
        <f>'Dec 2015'!I40</f>
        <v>0</v>
      </c>
      <c r="H42" s="18">
        <f>'Jan 2016'!I40</f>
        <v>0</v>
      </c>
      <c r="I42" s="18">
        <f>'Feb 2016'!I40</f>
        <v>0</v>
      </c>
      <c r="J42" s="18">
        <f>'March 2016'!I40</f>
        <v>0</v>
      </c>
      <c r="K42" s="18">
        <f>'Apr 2016'!I40</f>
        <v>0</v>
      </c>
      <c r="L42" s="18">
        <f>'May 2016'!I40</f>
        <v>0</v>
      </c>
      <c r="M42" s="18">
        <f>'June 2016'!I40</f>
        <v>0</v>
      </c>
    </row>
    <row r="43" spans="1:14">
      <c r="A43" s="34">
        <v>1403</v>
      </c>
      <c r="B43" s="33">
        <f>'July 2015'!I41</f>
        <v>0</v>
      </c>
      <c r="C43" s="18">
        <f>'Aug 2015'!I41</f>
        <v>0</v>
      </c>
      <c r="D43" s="18">
        <f>'Sept 2015'!I41</f>
        <v>147</v>
      </c>
      <c r="E43" s="18">
        <f>'Oct 2015'!I41</f>
        <v>0</v>
      </c>
      <c r="F43" s="18">
        <f>'Nov 2015'!I41</f>
        <v>0</v>
      </c>
      <c r="G43" s="18">
        <f>'Dec 2015'!I41</f>
        <v>0</v>
      </c>
      <c r="H43" s="18">
        <f>'Jan 2016'!I41</f>
        <v>0</v>
      </c>
      <c r="I43" s="18">
        <f>'Feb 2016'!I41</f>
        <v>0</v>
      </c>
      <c r="J43" s="18">
        <f>'March 2016'!I41</f>
        <v>0</v>
      </c>
      <c r="K43" s="18">
        <f>'Apr 2016'!I41</f>
        <v>0</v>
      </c>
      <c r="L43" s="18">
        <f>'May 2016'!I41</f>
        <v>0</v>
      </c>
      <c r="M43" s="18">
        <f>'June 2016'!I41</f>
        <v>0</v>
      </c>
    </row>
    <row r="44" spans="1:14">
      <c r="A44" s="34">
        <v>1404</v>
      </c>
      <c r="B44" s="33">
        <f>'July 2015'!I42</f>
        <v>126</v>
      </c>
      <c r="C44" s="18">
        <f>'Aug 2015'!I42</f>
        <v>0</v>
      </c>
      <c r="D44" s="18">
        <f>'Sept 2015'!I42</f>
        <v>0</v>
      </c>
      <c r="E44" s="18">
        <f>'Oct 2015'!I42</f>
        <v>0</v>
      </c>
      <c r="F44" s="18">
        <f>'Nov 2015'!I42</f>
        <v>0</v>
      </c>
      <c r="G44" s="18">
        <f>'Dec 2015'!I42</f>
        <v>0</v>
      </c>
      <c r="H44" s="18">
        <f>'Jan 2016'!I42</f>
        <v>0</v>
      </c>
      <c r="I44" s="18">
        <f>'Feb 2016'!I42</f>
        <v>0</v>
      </c>
      <c r="J44" s="18">
        <f>'March 2016'!I42</f>
        <v>0</v>
      </c>
      <c r="K44" s="18">
        <f>'Apr 2016'!I42</f>
        <v>0</v>
      </c>
      <c r="L44" s="18">
        <f>'May 2016'!I42</f>
        <v>0</v>
      </c>
      <c r="M44" s="18">
        <f>'June 2016'!I42</f>
        <v>0</v>
      </c>
    </row>
    <row r="45" spans="1:14">
      <c r="A45" s="34">
        <v>1405</v>
      </c>
      <c r="B45" s="33">
        <f>'July 2015'!I43</f>
        <v>416</v>
      </c>
      <c r="C45" s="18">
        <f>'Aug 2015'!I43</f>
        <v>0</v>
      </c>
      <c r="D45" s="18">
        <f>'Sept 2015'!I43</f>
        <v>158</v>
      </c>
      <c r="E45" s="18">
        <f>'Oct 2015'!I43</f>
        <v>0</v>
      </c>
      <c r="F45" s="18">
        <f>'Nov 2015'!I43</f>
        <v>0</v>
      </c>
      <c r="G45" s="18">
        <f>'Dec 2015'!I43</f>
        <v>0</v>
      </c>
      <c r="H45" s="18">
        <f>'Jan 2016'!I43</f>
        <v>0</v>
      </c>
      <c r="I45" s="18">
        <f>'Feb 2016'!I43</f>
        <v>0</v>
      </c>
      <c r="J45" s="18">
        <f>'March 2016'!I43</f>
        <v>0</v>
      </c>
      <c r="K45" s="18">
        <f>'Apr 2016'!I43</f>
        <v>0</v>
      </c>
      <c r="L45" s="18">
        <f>'May 2016'!I43</f>
        <v>0</v>
      </c>
      <c r="M45" s="18">
        <f>'June 2016'!I43</f>
        <v>0</v>
      </c>
    </row>
    <row r="46" spans="1:14">
      <c r="A46" s="48">
        <v>2141</v>
      </c>
      <c r="B46" s="49">
        <f>'July 2015'!I44</f>
        <v>0</v>
      </c>
      <c r="C46" s="50">
        <f>'Aug 2015'!I44</f>
        <v>0</v>
      </c>
      <c r="D46" s="50">
        <f>'Sept 2015'!I44</f>
        <v>560</v>
      </c>
      <c r="E46" s="50">
        <f>'Oct 2015'!I44</f>
        <v>0</v>
      </c>
      <c r="F46" s="50">
        <f>'Nov 2015'!I44</f>
        <v>0</v>
      </c>
      <c r="G46" s="50">
        <f>'Dec 2015'!I44</f>
        <v>0</v>
      </c>
      <c r="H46" s="50">
        <f>'Jan 2016'!I44</f>
        <v>0</v>
      </c>
      <c r="I46" s="50">
        <f>'Feb 2016'!I44</f>
        <v>0</v>
      </c>
      <c r="J46" s="50">
        <f>'March 2016'!I44</f>
        <v>0</v>
      </c>
      <c r="K46" s="50">
        <f>'Apr 2016'!I44</f>
        <v>0</v>
      </c>
      <c r="L46" s="50">
        <f>'May 2016'!I44</f>
        <v>0</v>
      </c>
      <c r="M46" s="50">
        <f>'June 2016'!I44</f>
        <v>0</v>
      </c>
      <c r="N46" s="51"/>
    </row>
    <row r="47" spans="1:14">
      <c r="A47" s="48">
        <v>2142</v>
      </c>
      <c r="B47" s="49">
        <f>'July 2015'!I45</f>
        <v>159</v>
      </c>
      <c r="C47" s="50">
        <f>'Aug 2015'!I45</f>
        <v>0</v>
      </c>
      <c r="D47" s="50">
        <f>'Sept 2015'!I45</f>
        <v>0</v>
      </c>
      <c r="E47" s="50">
        <f>'Oct 2015'!I45</f>
        <v>0</v>
      </c>
      <c r="F47" s="50">
        <f>'Nov 2015'!I45</f>
        <v>0</v>
      </c>
      <c r="G47" s="50">
        <f>'Dec 2015'!I45</f>
        <v>0</v>
      </c>
      <c r="H47" s="50">
        <f>'Jan 2016'!I45</f>
        <v>0</v>
      </c>
      <c r="I47" s="50">
        <f>'Feb 2016'!I45</f>
        <v>0</v>
      </c>
      <c r="J47" s="50">
        <f>'March 2016'!I45</f>
        <v>0</v>
      </c>
      <c r="K47" s="50">
        <f>'Apr 2016'!I45</f>
        <v>0</v>
      </c>
      <c r="L47" s="50">
        <f>'May 2016'!I45</f>
        <v>0</v>
      </c>
      <c r="M47" s="50">
        <f>'June 2016'!I45</f>
        <v>0</v>
      </c>
      <c r="N47" s="51"/>
    </row>
    <row r="48" spans="1:14">
      <c r="A48" s="48">
        <v>2143</v>
      </c>
      <c r="B48" s="49">
        <f>'July 2015'!I46</f>
        <v>0</v>
      </c>
      <c r="C48" s="50">
        <f>'Aug 2015'!I46</f>
        <v>0</v>
      </c>
      <c r="D48" s="50">
        <f>'Sept 2015'!I46</f>
        <v>0</v>
      </c>
      <c r="E48" s="50">
        <f>'Oct 2015'!I46</f>
        <v>0</v>
      </c>
      <c r="F48" s="50">
        <f>'Nov 2015'!I46</f>
        <v>0</v>
      </c>
      <c r="G48" s="50">
        <f>'Dec 2015'!I46</f>
        <v>0</v>
      </c>
      <c r="H48" s="50">
        <f>'Jan 2016'!I46</f>
        <v>0</v>
      </c>
      <c r="I48" s="50">
        <f>'Feb 2016'!I46</f>
        <v>0</v>
      </c>
      <c r="J48" s="50">
        <f>'March 2016'!I46</f>
        <v>0</v>
      </c>
      <c r="K48" s="50">
        <f>'Apr 2016'!I46</f>
        <v>0</v>
      </c>
      <c r="L48" s="50">
        <f>'May 2016'!I46</f>
        <v>0</v>
      </c>
      <c r="M48" s="50">
        <f>'June 2016'!I46</f>
        <v>0</v>
      </c>
      <c r="N48" s="51"/>
    </row>
    <row r="49" spans="1:19">
      <c r="A49" s="48">
        <v>2151</v>
      </c>
      <c r="B49" s="49">
        <f>'July 2015'!I47</f>
        <v>0</v>
      </c>
      <c r="C49" s="50">
        <f>'Aug 2015'!I47</f>
        <v>0</v>
      </c>
      <c r="D49" s="50">
        <f>'Sept 2015'!I47</f>
        <v>494</v>
      </c>
      <c r="E49" s="50">
        <f>'Oct 2015'!I47</f>
        <v>0</v>
      </c>
      <c r="F49" s="50">
        <f>'Nov 2015'!I47</f>
        <v>0</v>
      </c>
      <c r="G49" s="50">
        <f>'Dec 2015'!I47</f>
        <v>0</v>
      </c>
      <c r="H49" s="50">
        <f>'Jan 2016'!I47</f>
        <v>0</v>
      </c>
      <c r="I49" s="50">
        <f>'Feb 2016'!I47</f>
        <v>0</v>
      </c>
      <c r="J49" s="50">
        <f>'March 2016'!I47</f>
        <v>0</v>
      </c>
      <c r="K49" s="50">
        <f>'Apr 2016'!I47</f>
        <v>0</v>
      </c>
      <c r="L49" s="50">
        <f>'May 2016'!I47</f>
        <v>0</v>
      </c>
      <c r="M49" s="50">
        <f>'June 2016'!I47</f>
        <v>0</v>
      </c>
      <c r="N49" s="51"/>
    </row>
    <row r="50" spans="1:19">
      <c r="A50" s="48">
        <v>2152</v>
      </c>
      <c r="B50" s="49">
        <f>'July 2015'!I48</f>
        <v>0</v>
      </c>
      <c r="C50" s="50">
        <f>'Aug 2015'!I48</f>
        <v>0</v>
      </c>
      <c r="D50" s="50">
        <f>'Sept 2015'!I48</f>
        <v>0</v>
      </c>
      <c r="E50" s="50">
        <f>'Oct 2015'!I48</f>
        <v>0</v>
      </c>
      <c r="F50" s="50">
        <f>'Nov 2015'!I48</f>
        <v>0</v>
      </c>
      <c r="G50" s="50">
        <f>'Dec 2015'!I48</f>
        <v>0</v>
      </c>
      <c r="H50" s="50">
        <f>'Jan 2016'!I48</f>
        <v>0</v>
      </c>
      <c r="I50" s="50">
        <f>'Feb 2016'!I48</f>
        <v>0</v>
      </c>
      <c r="J50" s="50">
        <f>'March 2016'!I48</f>
        <v>0</v>
      </c>
      <c r="K50" s="50">
        <f>'Apr 2016'!I48</f>
        <v>0</v>
      </c>
      <c r="L50" s="50">
        <f>'May 2016'!I48</f>
        <v>0</v>
      </c>
      <c r="M50" s="50">
        <f>'June 2016'!I48</f>
        <v>0</v>
      </c>
      <c r="N50" s="51"/>
    </row>
    <row r="51" spans="1:19">
      <c r="A51" s="48">
        <v>2153</v>
      </c>
      <c r="B51" s="49">
        <f>'July 2015'!I49</f>
        <v>0</v>
      </c>
      <c r="C51" s="50">
        <f>'Aug 2015'!I49</f>
        <v>0</v>
      </c>
      <c r="D51" s="50">
        <f>'Sept 2015'!I49</f>
        <v>514</v>
      </c>
      <c r="E51" s="50">
        <f>'Oct 2015'!I49</f>
        <v>0</v>
      </c>
      <c r="F51" s="50">
        <f>'Nov 2015'!I49</f>
        <v>0</v>
      </c>
      <c r="G51" s="50">
        <f>'Dec 2015'!I49</f>
        <v>0</v>
      </c>
      <c r="H51" s="50">
        <f>'Jan 2016'!I49</f>
        <v>0</v>
      </c>
      <c r="I51" s="50">
        <f>'Feb 2016'!I49</f>
        <v>0</v>
      </c>
      <c r="J51" s="50">
        <f>'March 2016'!I49</f>
        <v>0</v>
      </c>
      <c r="K51" s="50">
        <f>'Apr 2016'!I49</f>
        <v>0</v>
      </c>
      <c r="L51" s="50">
        <f>'May 2016'!I49</f>
        <v>0</v>
      </c>
      <c r="M51" s="50">
        <f>'June 2016'!I49</f>
        <v>0</v>
      </c>
      <c r="N51" s="51"/>
    </row>
    <row r="52" spans="1:19">
      <c r="A52" s="48" t="s">
        <v>11</v>
      </c>
      <c r="B52" s="49">
        <f>'July 2015'!I50</f>
        <v>0</v>
      </c>
      <c r="C52" s="50">
        <f>'Aug 2015'!I50</f>
        <v>152</v>
      </c>
      <c r="D52" s="50">
        <f>'Sept 2015'!I50</f>
        <v>0</v>
      </c>
      <c r="E52" s="50">
        <f>'Oct 2015'!I50</f>
        <v>0</v>
      </c>
      <c r="F52" s="50">
        <f>'Nov 2015'!I50</f>
        <v>0</v>
      </c>
      <c r="G52" s="50">
        <f>'Dec 2015'!I50</f>
        <v>0</v>
      </c>
      <c r="H52" s="50">
        <f>'Jan 2016'!I50</f>
        <v>0</v>
      </c>
      <c r="I52" s="50">
        <f>'Feb 2016'!I50</f>
        <v>0</v>
      </c>
      <c r="J52" s="50">
        <f>'March 2016'!I50</f>
        <v>0</v>
      </c>
      <c r="K52" s="50">
        <f>'Apr 2016'!I50</f>
        <v>0</v>
      </c>
      <c r="L52" s="50">
        <f>'May 2016'!I50</f>
        <v>0</v>
      </c>
      <c r="M52" s="50">
        <f>'June 2016'!I50</f>
        <v>0</v>
      </c>
      <c r="N52" s="51"/>
    </row>
    <row r="53" spans="1:19">
      <c r="A53" s="48" t="s">
        <v>12</v>
      </c>
      <c r="B53" s="49">
        <f>'July 2015'!I51</f>
        <v>0</v>
      </c>
      <c r="C53" s="50">
        <f>'Aug 2015'!I51</f>
        <v>267</v>
      </c>
      <c r="D53" s="50">
        <f>'Sept 2015'!I51</f>
        <v>0</v>
      </c>
      <c r="E53" s="50">
        <f>'Oct 2015'!I51</f>
        <v>0</v>
      </c>
      <c r="F53" s="50">
        <f>'Nov 2015'!I51</f>
        <v>0</v>
      </c>
      <c r="G53" s="50">
        <f>'Dec 2015'!I51</f>
        <v>0</v>
      </c>
      <c r="H53" s="50">
        <f>'Jan 2016'!I51</f>
        <v>0</v>
      </c>
      <c r="I53" s="50">
        <f>'Feb 2016'!I51</f>
        <v>0</v>
      </c>
      <c r="J53" s="50">
        <f>'March 2016'!I51</f>
        <v>0</v>
      </c>
      <c r="K53" s="50">
        <f>'Apr 2016'!I51</f>
        <v>0</v>
      </c>
      <c r="L53" s="50">
        <f>'May 2016'!I51</f>
        <v>0</v>
      </c>
      <c r="M53" s="50">
        <f>'June 2016'!I51</f>
        <v>0</v>
      </c>
      <c r="N53" s="51"/>
    </row>
    <row r="54" spans="1:19">
      <c r="A54" s="48" t="s">
        <v>13</v>
      </c>
      <c r="B54" s="49">
        <f>'July 2015'!I59</f>
        <v>0</v>
      </c>
      <c r="C54" s="50">
        <f>'Aug 2015'!I52</f>
        <v>129</v>
      </c>
      <c r="D54" s="50">
        <f>'Sept 2015'!I52</f>
        <v>0</v>
      </c>
      <c r="E54" s="50">
        <f>'Oct 2015'!I52</f>
        <v>0</v>
      </c>
      <c r="F54" s="50">
        <f>'Nov 2015'!I52</f>
        <v>0</v>
      </c>
      <c r="G54" s="50">
        <f>'Dec 2015'!I52</f>
        <v>0</v>
      </c>
      <c r="H54" s="50">
        <f>'Jan 2016'!I52</f>
        <v>0</v>
      </c>
      <c r="I54" s="50">
        <f>'Feb 2016'!I52</f>
        <v>0</v>
      </c>
      <c r="J54" s="50">
        <f>'March 2016'!I52</f>
        <v>0</v>
      </c>
      <c r="K54" s="50">
        <f>'Apr 2016'!I52</f>
        <v>0</v>
      </c>
      <c r="L54" s="50">
        <f>'May 2016'!I52</f>
        <v>0</v>
      </c>
      <c r="M54" s="50">
        <f>'June 2016'!I52</f>
        <v>0</v>
      </c>
      <c r="N54" s="51"/>
    </row>
    <row r="56" spans="1:19" ht="18.75">
      <c r="A56" s="40" t="s">
        <v>14</v>
      </c>
      <c r="C56" s="41" t="s">
        <v>15</v>
      </c>
      <c r="D56">
        <v>170</v>
      </c>
    </row>
    <row r="57" spans="1:19">
      <c r="E57" s="63" t="s">
        <v>16</v>
      </c>
      <c r="F57" s="63" t="s">
        <v>17</v>
      </c>
      <c r="G57" s="61" t="s">
        <v>18</v>
      </c>
    </row>
    <row r="58" spans="1:19" ht="15" customHeight="1">
      <c r="A58" s="59" t="s">
        <v>10</v>
      </c>
      <c r="E58" s="62"/>
      <c r="F58" s="62"/>
      <c r="G58" s="62"/>
    </row>
    <row r="59" spans="1:19">
      <c r="A59" s="60"/>
      <c r="B59" s="38" t="s">
        <v>19</v>
      </c>
      <c r="C59" s="37" t="s">
        <v>20</v>
      </c>
      <c r="D59" s="43" t="s">
        <v>21</v>
      </c>
      <c r="E59" s="62"/>
      <c r="F59" s="62"/>
      <c r="G59" s="62"/>
      <c r="H59" s="35">
        <v>42186</v>
      </c>
      <c r="I59" s="35">
        <v>42217</v>
      </c>
      <c r="J59" s="35">
        <v>42248</v>
      </c>
      <c r="K59" s="35">
        <v>42278</v>
      </c>
      <c r="L59" s="35">
        <v>42309</v>
      </c>
      <c r="M59" s="35">
        <v>42339</v>
      </c>
      <c r="N59" s="35">
        <v>42370</v>
      </c>
      <c r="O59" s="35">
        <v>42401</v>
      </c>
      <c r="P59" s="35">
        <v>42430</v>
      </c>
      <c r="Q59" s="35">
        <v>42461</v>
      </c>
      <c r="R59" s="35">
        <v>42491</v>
      </c>
      <c r="S59" s="35">
        <v>42522</v>
      </c>
    </row>
    <row r="60" spans="1:19">
      <c r="A60" s="36">
        <v>418</v>
      </c>
      <c r="B60" s="42" t="s">
        <v>22</v>
      </c>
      <c r="C60" s="3"/>
      <c r="D60" s="3"/>
      <c r="E60" s="3"/>
      <c r="F60" s="3"/>
      <c r="G60" s="33"/>
      <c r="H60" s="39">
        <f>'July 2015'!E11</f>
        <v>9163</v>
      </c>
      <c r="I60" s="16">
        <f>'Aug 2015'!E11</f>
        <v>11151</v>
      </c>
      <c r="J60" s="16">
        <f>'Sept 2015'!E11</f>
        <v>11593</v>
      </c>
      <c r="K60" s="16">
        <f>'Oct 2015'!E11</f>
        <v>0</v>
      </c>
      <c r="L60" s="16">
        <f>'Nov 2015'!E11</f>
        <v>0</v>
      </c>
      <c r="M60" s="16">
        <f>'Dec 2015'!E11</f>
        <v>0</v>
      </c>
      <c r="N60" s="16">
        <f>'Jan 2016'!E11</f>
        <v>0</v>
      </c>
      <c r="O60" s="16">
        <f>'Feb 2016'!E11</f>
        <v>0</v>
      </c>
      <c r="P60" s="16">
        <f>'March 2016'!E11</f>
        <v>0</v>
      </c>
      <c r="Q60" s="16">
        <f>'Apr 2016'!E11</f>
        <v>0</v>
      </c>
      <c r="R60" s="16">
        <f>'May 2016'!E8</f>
        <v>0</v>
      </c>
      <c r="S60" s="16">
        <f>'June 2016'!E8</f>
        <v>0</v>
      </c>
    </row>
    <row r="61" spans="1:19">
      <c r="A61" s="36">
        <v>711</v>
      </c>
      <c r="B61" s="42" t="s">
        <v>22</v>
      </c>
      <c r="C61" s="3"/>
      <c r="D61" s="3"/>
      <c r="E61" s="3"/>
      <c r="F61" s="3"/>
      <c r="G61" s="33"/>
      <c r="H61" s="39">
        <f>'July 2015'!E13</f>
        <v>0</v>
      </c>
      <c r="I61" s="16">
        <f>'Aug 2015'!E13</f>
        <v>9523</v>
      </c>
      <c r="J61" s="16">
        <f>'Sept 2015'!E13</f>
        <v>0</v>
      </c>
      <c r="K61" s="16">
        <f>'Oct 2015'!E13</f>
        <v>0</v>
      </c>
      <c r="L61" s="16">
        <f>'Nov 2015'!E13</f>
        <v>0</v>
      </c>
      <c r="M61" s="16">
        <f>'Dec 2015'!E13</f>
        <v>0</v>
      </c>
      <c r="N61" s="16">
        <f>'Jan 2016'!E13</f>
        <v>0</v>
      </c>
      <c r="O61" s="16">
        <f>'Feb 2016'!E13</f>
        <v>0</v>
      </c>
      <c r="P61" s="16">
        <f>'March 2016'!E13</f>
        <v>0</v>
      </c>
      <c r="Q61" s="16">
        <f>'Apr 2016'!E13</f>
        <v>0</v>
      </c>
      <c r="R61" s="16">
        <f>'May 2016'!E9</f>
        <v>0</v>
      </c>
      <c r="S61" s="16">
        <f>'June 2016'!E9</f>
        <v>0</v>
      </c>
    </row>
    <row r="62" spans="1:19">
      <c r="A62" s="36">
        <v>717</v>
      </c>
      <c r="B62" s="42" t="s">
        <v>22</v>
      </c>
      <c r="C62" s="3"/>
      <c r="D62" s="3"/>
      <c r="E62" s="3"/>
      <c r="F62" s="3"/>
      <c r="G62" s="33"/>
      <c r="H62" s="39">
        <f>'July 2015'!E14</f>
        <v>0</v>
      </c>
      <c r="I62" s="16">
        <f>'Aug 2015'!E14</f>
        <v>200111</v>
      </c>
      <c r="J62" s="16">
        <f>'Sept 2015'!E14</f>
        <v>201179</v>
      </c>
      <c r="K62" s="16">
        <f>'Oct 2015'!E14</f>
        <v>0</v>
      </c>
      <c r="L62" s="16">
        <f>'Nov 2015'!E14</f>
        <v>0</v>
      </c>
      <c r="M62" s="16">
        <f>'Dec 2015'!E14</f>
        <v>0</v>
      </c>
      <c r="N62" s="16">
        <f>'Jan 2016'!E14</f>
        <v>0</v>
      </c>
      <c r="O62" s="16">
        <f>'Feb 2016'!E14</f>
        <v>0</v>
      </c>
      <c r="P62" s="16">
        <f>'March 2016'!E14</f>
        <v>0</v>
      </c>
      <c r="Q62" s="16">
        <f>'Apr 2016'!E14</f>
        <v>0</v>
      </c>
      <c r="R62" s="16">
        <f>'May 2016'!E10</f>
        <v>0</v>
      </c>
      <c r="S62" s="16">
        <f>'June 2016'!E10</f>
        <v>0</v>
      </c>
    </row>
    <row r="63" spans="1:19">
      <c r="A63" s="36">
        <v>718</v>
      </c>
      <c r="B63" s="42" t="s">
        <v>22</v>
      </c>
      <c r="C63" s="3"/>
      <c r="D63" s="3"/>
      <c r="E63" s="3"/>
      <c r="F63" s="3"/>
      <c r="G63" s="33"/>
      <c r="H63" s="39">
        <f>'July 2015'!E15</f>
        <v>0</v>
      </c>
      <c r="I63" s="16">
        <f>'Aug 2015'!E15</f>
        <v>0</v>
      </c>
      <c r="J63" s="16">
        <f>'Sept 2015'!E15</f>
        <v>0</v>
      </c>
      <c r="K63" s="16">
        <f>'Oct 2015'!E15</f>
        <v>0</v>
      </c>
      <c r="L63" s="16">
        <f>'Nov 2015'!E15</f>
        <v>0</v>
      </c>
      <c r="M63" s="16">
        <f>'Dec 2015'!E15</f>
        <v>0</v>
      </c>
      <c r="N63" s="16">
        <f>'Jan 2016'!E15</f>
        <v>0</v>
      </c>
      <c r="O63" s="16">
        <f>'Feb 2016'!E15</f>
        <v>0</v>
      </c>
      <c r="P63" s="16">
        <f>'March 2016'!E15</f>
        <v>0</v>
      </c>
      <c r="Q63" s="16">
        <f>'Apr 2016'!E15</f>
        <v>0</v>
      </c>
      <c r="R63" s="16">
        <f>'May 2016'!E11</f>
        <v>0</v>
      </c>
      <c r="S63" s="16">
        <f>'June 2016'!E11</f>
        <v>0</v>
      </c>
    </row>
    <row r="64" spans="1:19">
      <c r="A64" s="36">
        <v>719</v>
      </c>
      <c r="B64" s="42" t="s">
        <v>22</v>
      </c>
      <c r="C64" s="3"/>
      <c r="D64" s="3"/>
      <c r="E64" s="3"/>
      <c r="F64" s="3"/>
      <c r="G64" s="33"/>
      <c r="H64" s="39">
        <f>'July 2015'!E16</f>
        <v>269124</v>
      </c>
      <c r="I64" s="16">
        <f>'Aug 2015'!E16</f>
        <v>0</v>
      </c>
      <c r="J64" s="16">
        <f>'Sept 2015'!E16</f>
        <v>269260</v>
      </c>
      <c r="K64" s="16">
        <f>'Oct 2015'!E16</f>
        <v>0</v>
      </c>
      <c r="L64" s="16">
        <f>'Nov 2015'!E16</f>
        <v>0</v>
      </c>
      <c r="M64" s="16">
        <f>'Dec 2015'!E16</f>
        <v>0</v>
      </c>
      <c r="N64" s="16">
        <f>'Jan 2016'!E16</f>
        <v>0</v>
      </c>
      <c r="O64" s="16">
        <f>'Feb 2016'!E16</f>
        <v>0</v>
      </c>
      <c r="P64" s="16">
        <f>'March 2016'!E16</f>
        <v>0</v>
      </c>
      <c r="Q64" s="16">
        <f>'Apr 2016'!E16</f>
        <v>0</v>
      </c>
      <c r="R64" s="16">
        <f>'May 2016'!E12</f>
        <v>0</v>
      </c>
      <c r="S64" s="16">
        <f>'June 2016'!E12</f>
        <v>0</v>
      </c>
    </row>
    <row r="65" spans="1:19">
      <c r="A65" s="36">
        <v>721</v>
      </c>
      <c r="B65" s="42" t="s">
        <v>22</v>
      </c>
      <c r="C65" s="3"/>
      <c r="D65" s="3"/>
      <c r="E65" s="3"/>
      <c r="F65" s="3"/>
      <c r="G65" s="33"/>
      <c r="H65" s="39">
        <f>'July 2015'!E17</f>
        <v>0</v>
      </c>
      <c r="I65" s="16">
        <f>'Aug 2015'!E17</f>
        <v>251266</v>
      </c>
      <c r="J65" s="16">
        <f>'Sept 2015'!E17</f>
        <v>251581</v>
      </c>
      <c r="K65" s="16">
        <f>'Oct 2015'!E17</f>
        <v>0</v>
      </c>
      <c r="L65" s="16">
        <f>'Nov 2015'!E17</f>
        <v>0</v>
      </c>
      <c r="M65" s="16">
        <f>'Dec 2015'!E17</f>
        <v>0</v>
      </c>
      <c r="N65" s="16">
        <f>'Jan 2016'!E17</f>
        <v>0</v>
      </c>
      <c r="O65" s="16">
        <f>'Feb 2016'!E17</f>
        <v>0</v>
      </c>
      <c r="P65" s="16">
        <f>'March 2016'!E17</f>
        <v>0</v>
      </c>
      <c r="Q65" s="16">
        <f>'Apr 2016'!E17</f>
        <v>0</v>
      </c>
      <c r="R65" s="16">
        <f>'May 2016'!E13</f>
        <v>0</v>
      </c>
      <c r="S65" s="16">
        <f>'June 2016'!E13</f>
        <v>0</v>
      </c>
    </row>
    <row r="66" spans="1:19">
      <c r="A66" s="36">
        <v>723</v>
      </c>
      <c r="B66" s="42" t="s">
        <v>22</v>
      </c>
      <c r="C66" s="44"/>
      <c r="D66" s="3"/>
      <c r="E66" s="3"/>
      <c r="F66" s="3"/>
      <c r="G66" s="33"/>
      <c r="H66" s="39">
        <f>'July 2015'!E18</f>
        <v>0</v>
      </c>
      <c r="I66" s="16">
        <f>'Aug 2015'!E18</f>
        <v>0</v>
      </c>
      <c r="J66" s="16">
        <f>'Sept 2015'!E18</f>
        <v>0</v>
      </c>
      <c r="K66" s="16">
        <f>'Oct 2015'!E18</f>
        <v>0</v>
      </c>
      <c r="L66" s="16">
        <f>'Nov 2015'!E18</f>
        <v>0</v>
      </c>
      <c r="M66" s="16">
        <f>'Dec 2015'!E18</f>
        <v>0</v>
      </c>
      <c r="N66" s="16">
        <f>'Jan 2016'!E18</f>
        <v>0</v>
      </c>
      <c r="O66" s="16">
        <f>'Feb 2016'!E18</f>
        <v>0</v>
      </c>
      <c r="P66" s="16">
        <f>'March 2016'!E18</f>
        <v>0</v>
      </c>
      <c r="Q66" s="16">
        <f>'Apr 2016'!E18</f>
        <v>0</v>
      </c>
      <c r="R66" s="16">
        <f>'May 2016'!E14</f>
        <v>0</v>
      </c>
      <c r="S66" s="16">
        <f>'June 2016'!E14</f>
        <v>0</v>
      </c>
    </row>
    <row r="67" spans="1:19">
      <c r="A67" s="36">
        <v>9601</v>
      </c>
      <c r="B67" s="42" t="s">
        <v>22</v>
      </c>
      <c r="C67" s="3"/>
      <c r="D67" s="3"/>
      <c r="E67" s="3"/>
      <c r="F67" s="3"/>
      <c r="G67" s="33"/>
      <c r="H67" s="39">
        <f>'July 2015'!E15</f>
        <v>0</v>
      </c>
      <c r="I67" s="16">
        <f>'Aug 2015'!E19</f>
        <v>206024</v>
      </c>
      <c r="J67" s="16">
        <f>'Sept 2015'!E19</f>
        <v>0</v>
      </c>
      <c r="K67" s="16">
        <f>'Oct 2015'!E19</f>
        <v>0</v>
      </c>
      <c r="L67" s="16">
        <f>'Nov 2015'!E19</f>
        <v>0</v>
      </c>
      <c r="M67" s="16">
        <f>'Dec 2015'!E19</f>
        <v>0</v>
      </c>
      <c r="N67" s="16">
        <f>'Jan 2016'!E19</f>
        <v>0</v>
      </c>
      <c r="O67" s="16">
        <f>'Feb 2016'!E19</f>
        <v>0</v>
      </c>
      <c r="P67" s="16">
        <f>'March 2016'!E19</f>
        <v>0</v>
      </c>
      <c r="Q67" s="16">
        <f>'Apr 2016'!E19</f>
        <v>0</v>
      </c>
      <c r="R67" s="16">
        <f>'May 2016'!E15</f>
        <v>0</v>
      </c>
      <c r="S67" s="16">
        <f>'June 2016'!E15</f>
        <v>0</v>
      </c>
    </row>
    <row r="68" spans="1:19">
      <c r="A68" s="36">
        <v>2008</v>
      </c>
      <c r="B68" s="42" t="s">
        <v>23</v>
      </c>
      <c r="C68" s="3"/>
      <c r="D68" s="3"/>
      <c r="E68" s="3"/>
      <c r="F68" s="3"/>
      <c r="G68" s="33"/>
      <c r="H68" s="39">
        <f>'July 2015'!E22</f>
        <v>192315</v>
      </c>
      <c r="I68" s="16">
        <f>'Aug 2015'!E22</f>
        <v>0</v>
      </c>
      <c r="J68" s="16">
        <f>'Sept 2015'!E22</f>
        <v>0</v>
      </c>
      <c r="K68" s="16">
        <f>'Oct 2015'!E22</f>
        <v>0</v>
      </c>
      <c r="L68" s="16">
        <f>'Nov 2015'!E22</f>
        <v>0</v>
      </c>
      <c r="M68" s="16">
        <f>'Dec 2015'!E22</f>
        <v>0</v>
      </c>
      <c r="N68" s="16">
        <f>'Jan 2016'!E22</f>
        <v>0</v>
      </c>
      <c r="O68" s="16">
        <f>'Feb 2016'!E22</f>
        <v>0</v>
      </c>
      <c r="P68" s="16">
        <f>'March 2016'!E22</f>
        <v>0</v>
      </c>
      <c r="Q68" s="16">
        <f>'Apr 2016'!E22</f>
        <v>0</v>
      </c>
      <c r="R68" s="16">
        <f>'May 2016'!E16</f>
        <v>0</v>
      </c>
      <c r="S68" s="16">
        <f>'June 2016'!E16</f>
        <v>0</v>
      </c>
    </row>
    <row r="69" spans="1:19">
      <c r="A69" s="36">
        <v>2016</v>
      </c>
      <c r="B69" s="42" t="s">
        <v>24</v>
      </c>
      <c r="C69" s="3"/>
      <c r="D69" s="3"/>
      <c r="E69" s="3"/>
      <c r="F69" s="3"/>
      <c r="G69" s="33"/>
      <c r="H69" s="39">
        <f>'July 2015'!E23</f>
        <v>0</v>
      </c>
      <c r="I69" s="16">
        <f>'Aug 2015'!E23</f>
        <v>229389</v>
      </c>
      <c r="J69" s="16">
        <f>'Sept 2015'!E23</f>
        <v>0</v>
      </c>
      <c r="K69" s="16">
        <f>'Oct 2015'!E23</f>
        <v>0</v>
      </c>
      <c r="L69" s="16">
        <f>'Nov 2015'!E23</f>
        <v>0</v>
      </c>
      <c r="M69" s="16">
        <f>'Dec 2015'!E23</f>
        <v>0</v>
      </c>
      <c r="N69" s="16">
        <f>'Jan 2016'!E23</f>
        <v>0</v>
      </c>
      <c r="O69" s="16">
        <f>'Feb 2016'!E23</f>
        <v>0</v>
      </c>
      <c r="P69" s="16">
        <f>'March 2016'!E23</f>
        <v>0</v>
      </c>
      <c r="Q69" s="16">
        <f>'Apr 2016'!E23</f>
        <v>0</v>
      </c>
      <c r="R69" s="16">
        <f>'May 2016'!E17</f>
        <v>0</v>
      </c>
      <c r="S69" s="16">
        <f>'June 2016'!E17</f>
        <v>0</v>
      </c>
    </row>
    <row r="70" spans="1:19">
      <c r="A70" s="36">
        <v>2017</v>
      </c>
      <c r="B70" s="42" t="s">
        <v>22</v>
      </c>
      <c r="C70" s="3"/>
      <c r="D70" s="3"/>
      <c r="E70" s="3"/>
      <c r="F70" s="16"/>
      <c r="G70" s="33"/>
      <c r="H70" s="39">
        <f>'July 2015'!E24</f>
        <v>0</v>
      </c>
      <c r="I70" s="16">
        <f>'Aug 2015'!E24</f>
        <v>202052</v>
      </c>
      <c r="J70" s="16">
        <f>'Sept 2015'!E24</f>
        <v>0</v>
      </c>
      <c r="K70" s="16">
        <f>'Oct 2015'!E24</f>
        <v>0</v>
      </c>
      <c r="L70" s="16">
        <f>'Nov 2015'!E24</f>
        <v>0</v>
      </c>
      <c r="M70" s="16">
        <f>'Dec 2015'!E24</f>
        <v>0</v>
      </c>
      <c r="N70" s="16">
        <f>'Jan 2016'!E24</f>
        <v>0</v>
      </c>
      <c r="O70" s="16">
        <f>'Feb 2016'!E24</f>
        <v>0</v>
      </c>
      <c r="P70" s="16">
        <f>'March 2016'!E24</f>
        <v>0</v>
      </c>
      <c r="Q70" s="16">
        <f>'Apr 2016'!E24</f>
        <v>0</v>
      </c>
      <c r="R70" s="16">
        <f>'May 2016'!E18</f>
        <v>0</v>
      </c>
      <c r="S70" s="16">
        <f>'June 2016'!E18</f>
        <v>0</v>
      </c>
    </row>
    <row r="71" spans="1:19">
      <c r="A71" s="36">
        <v>2019</v>
      </c>
      <c r="B71" s="42" t="s">
        <v>25</v>
      </c>
      <c r="C71" s="3"/>
      <c r="D71" s="3"/>
      <c r="E71" s="3"/>
      <c r="F71" s="16">
        <f>D56*E71</f>
        <v>0</v>
      </c>
      <c r="G71" s="33"/>
      <c r="H71" s="39">
        <f>'July 2015'!E25</f>
        <v>172062</v>
      </c>
      <c r="I71" s="16">
        <f>'Aug 2015'!E25</f>
        <v>0</v>
      </c>
      <c r="J71" s="16">
        <f>'Sept 2015'!E25</f>
        <v>0</v>
      </c>
      <c r="K71" s="16">
        <f>'Oct 2015'!E25</f>
        <v>0</v>
      </c>
      <c r="L71" s="16">
        <f>'Nov 2015'!E25</f>
        <v>0</v>
      </c>
      <c r="M71" s="16">
        <f>'Dec 2015'!E25</f>
        <v>0</v>
      </c>
      <c r="N71" s="16">
        <f>'Jan 2016'!E25</f>
        <v>0</v>
      </c>
      <c r="O71" s="16">
        <f>'Feb 2016'!E25</f>
        <v>0</v>
      </c>
      <c r="P71" s="16">
        <f>'March 2016'!E25</f>
        <v>0</v>
      </c>
      <c r="Q71" s="16">
        <f>'Apr 2016'!E25</f>
        <v>0</v>
      </c>
      <c r="R71" s="16">
        <f>'May 2016'!E19</f>
        <v>0</v>
      </c>
      <c r="S71" s="16">
        <f>'June 2016'!E19</f>
        <v>0</v>
      </c>
    </row>
    <row r="72" spans="1:19">
      <c r="A72" s="36">
        <v>2023</v>
      </c>
      <c r="B72" s="42" t="s">
        <v>26</v>
      </c>
      <c r="C72" s="3"/>
      <c r="D72" s="3"/>
      <c r="E72" s="3"/>
      <c r="F72" s="16">
        <f>D56*E72</f>
        <v>0</v>
      </c>
      <c r="G72" s="33"/>
      <c r="H72" s="39">
        <f>'July 2015'!E27</f>
        <v>253773</v>
      </c>
      <c r="I72" s="16">
        <f>'Aug 2015'!E27</f>
        <v>256791</v>
      </c>
      <c r="J72" s="16">
        <f>'Sept 2015'!E27</f>
        <v>0</v>
      </c>
      <c r="K72" s="16">
        <f>'Oct 2015'!E27</f>
        <v>0</v>
      </c>
      <c r="L72" s="16">
        <f>'Nov 2015'!E27</f>
        <v>0</v>
      </c>
      <c r="M72" s="16">
        <f>'Dec 2015'!E27</f>
        <v>0</v>
      </c>
      <c r="N72" s="16">
        <f>'Jan 2016'!E27</f>
        <v>0</v>
      </c>
      <c r="O72" s="16">
        <f>'Feb 2016'!E27</f>
        <v>0</v>
      </c>
      <c r="P72" s="16">
        <f>'March 2016'!E27</f>
        <v>0</v>
      </c>
      <c r="Q72" s="16">
        <f>'Apr 2016'!E27</f>
        <v>0</v>
      </c>
      <c r="R72" s="16">
        <f>'May 2016'!E20</f>
        <v>0</v>
      </c>
      <c r="S72" s="16">
        <f>'June 2016'!E20</f>
        <v>0</v>
      </c>
    </row>
    <row r="73" spans="1:19">
      <c r="A73" s="36">
        <v>2024</v>
      </c>
      <c r="B73" s="42" t="s">
        <v>27</v>
      </c>
      <c r="C73" s="3"/>
      <c r="D73" s="3"/>
      <c r="E73" s="3"/>
      <c r="F73" s="16">
        <f>D56*E73</f>
        <v>0</v>
      </c>
      <c r="G73" s="33"/>
      <c r="H73" s="39">
        <f>'July 2015'!E28</f>
        <v>0</v>
      </c>
      <c r="I73" s="16">
        <f>'Aug 2015'!E28</f>
        <v>0</v>
      </c>
      <c r="J73" s="16">
        <f>'Sept 2015'!E28</f>
        <v>0</v>
      </c>
      <c r="K73" s="16">
        <f>'Oct 2015'!E28</f>
        <v>0</v>
      </c>
      <c r="L73" s="16">
        <f>'Nov 2015'!E28</f>
        <v>0</v>
      </c>
      <c r="M73" s="16">
        <f>'Dec 2015'!E28</f>
        <v>0</v>
      </c>
      <c r="N73" s="16">
        <f>'Jan 2016'!E28</f>
        <v>0</v>
      </c>
      <c r="O73" s="16">
        <f>'Feb 2016'!E28</f>
        <v>0</v>
      </c>
      <c r="P73" s="16">
        <f>'March 2016'!E28</f>
        <v>0</v>
      </c>
      <c r="Q73" s="16">
        <f>'Apr 2016'!E28</f>
        <v>0</v>
      </c>
      <c r="R73" s="16">
        <f>'May 2016'!E21</f>
        <v>0</v>
      </c>
      <c r="S73" s="16">
        <f>'June 2016'!E21</f>
        <v>0</v>
      </c>
    </row>
    <row r="74" spans="1:19">
      <c r="A74" s="36">
        <v>2041</v>
      </c>
      <c r="B74" s="42" t="s">
        <v>28</v>
      </c>
      <c r="C74" s="3"/>
      <c r="D74" s="3"/>
      <c r="E74" s="3"/>
      <c r="F74" s="3"/>
      <c r="G74" s="18"/>
      <c r="H74" s="39">
        <f>'July 2015'!E29</f>
        <v>125658</v>
      </c>
      <c r="I74" s="16">
        <f>'Aug 2015'!E29</f>
        <v>0</v>
      </c>
      <c r="J74" s="16">
        <f>'Sept 2015'!E29</f>
        <v>127292</v>
      </c>
      <c r="K74" s="16">
        <f>'Oct 2015'!E29</f>
        <v>0</v>
      </c>
      <c r="L74" s="16">
        <f>'Nov 2015'!E29</f>
        <v>0</v>
      </c>
      <c r="M74" s="16">
        <f>'Dec 2015'!E29</f>
        <v>0</v>
      </c>
      <c r="N74" s="16">
        <f>'Jan 2016'!E29</f>
        <v>0</v>
      </c>
      <c r="O74" s="16">
        <f>'Feb 2016'!E29</f>
        <v>0</v>
      </c>
      <c r="P74" s="16">
        <f>'March 2016'!E29</f>
        <v>0</v>
      </c>
      <c r="Q74" s="16">
        <f>'Apr 2016'!E29</f>
        <v>0</v>
      </c>
      <c r="R74" s="16">
        <f>'May 2016'!E22</f>
        <v>0</v>
      </c>
      <c r="S74" s="16">
        <f>'June 2016'!E22</f>
        <v>0</v>
      </c>
    </row>
    <row r="75" spans="1:19">
      <c r="A75" s="36">
        <v>2042</v>
      </c>
      <c r="B75" s="42" t="s">
        <v>29</v>
      </c>
      <c r="C75" s="3"/>
      <c r="D75" s="3"/>
      <c r="E75" s="3"/>
      <c r="F75" s="16">
        <f>D56*E75</f>
        <v>0</v>
      </c>
      <c r="G75" s="33"/>
      <c r="H75" s="39">
        <f>'July 2015'!E30</f>
        <v>127413</v>
      </c>
      <c r="I75" s="16">
        <f>'Aug 2015'!E30</f>
        <v>0</v>
      </c>
      <c r="J75" s="16">
        <f>'Sept 2015'!E30</f>
        <v>0</v>
      </c>
      <c r="K75" s="16">
        <f>'Oct 2015'!E30</f>
        <v>0</v>
      </c>
      <c r="L75" s="16">
        <f>'Nov 2015'!E30</f>
        <v>0</v>
      </c>
      <c r="M75" s="16">
        <f>'Dec 2015'!E30</f>
        <v>0</v>
      </c>
      <c r="N75" s="16">
        <f>'Jan 2016'!E30</f>
        <v>0</v>
      </c>
      <c r="O75" s="16">
        <f>'Feb 2016'!E30</f>
        <v>0</v>
      </c>
      <c r="P75" s="16">
        <f>'March 2016'!E30</f>
        <v>0</v>
      </c>
      <c r="Q75" s="16">
        <f>'Apr 2016'!E30</f>
        <v>0</v>
      </c>
      <c r="R75" s="16">
        <f>'May 2016'!E23</f>
        <v>0</v>
      </c>
      <c r="S75" s="16">
        <f>'June 2016'!E23</f>
        <v>0</v>
      </c>
    </row>
    <row r="76" spans="1:19">
      <c r="A76" s="36">
        <v>2043</v>
      </c>
      <c r="B76" s="42" t="s">
        <v>30</v>
      </c>
      <c r="C76" s="3"/>
      <c r="D76" s="3"/>
      <c r="E76" s="3"/>
      <c r="F76" s="16">
        <f>D56*E76</f>
        <v>0</v>
      </c>
      <c r="G76" s="33"/>
      <c r="H76" s="39">
        <f>'July 2015'!E31</f>
        <v>135943</v>
      </c>
      <c r="I76" s="16">
        <f>'Aug 2015'!E31</f>
        <v>0</v>
      </c>
      <c r="J76" s="16">
        <f>'Sept 2015'!E31</f>
        <v>0</v>
      </c>
      <c r="K76" s="16">
        <f>'Oct 2015'!E31</f>
        <v>0</v>
      </c>
      <c r="L76" s="16">
        <f>'Nov 2015'!E31</f>
        <v>0</v>
      </c>
      <c r="M76" s="16">
        <f>'Dec 2015'!E31</f>
        <v>0</v>
      </c>
      <c r="N76" s="16">
        <f>'Jan 2016'!E31</f>
        <v>0</v>
      </c>
      <c r="O76" s="16">
        <f>'Feb 2016'!E31</f>
        <v>0</v>
      </c>
      <c r="P76" s="16">
        <f>'March 2016'!E31</f>
        <v>0</v>
      </c>
      <c r="Q76" s="16">
        <f>'Apr 2016'!E31</f>
        <v>0</v>
      </c>
      <c r="R76" s="16">
        <f>'May 2016'!E24</f>
        <v>0</v>
      </c>
      <c r="S76" s="16">
        <f>'June 2016'!E24</f>
        <v>0</v>
      </c>
    </row>
    <row r="77" spans="1:19">
      <c r="A77" s="36">
        <v>2061</v>
      </c>
      <c r="B77" s="42" t="s">
        <v>31</v>
      </c>
      <c r="C77" s="3"/>
      <c r="D77" s="3"/>
      <c r="E77" s="3"/>
      <c r="F77" s="16">
        <f>D56*E77</f>
        <v>0</v>
      </c>
      <c r="G77" s="33"/>
      <c r="H77" s="39">
        <f>'July 2015'!E32</f>
        <v>0</v>
      </c>
      <c r="I77" s="16">
        <f>'Aug 2015'!E32</f>
        <v>111340</v>
      </c>
      <c r="J77" s="16">
        <f>'Sept 2015'!E32</f>
        <v>0</v>
      </c>
      <c r="K77" s="16">
        <f>'Oct 2015'!E32</f>
        <v>0</v>
      </c>
      <c r="L77" s="16">
        <f>'Nov 2015'!E32</f>
        <v>0</v>
      </c>
      <c r="M77" s="16">
        <f>'Dec 2015'!E32</f>
        <v>0</v>
      </c>
      <c r="N77" s="16">
        <f>'Jan 2016'!E32</f>
        <v>0</v>
      </c>
      <c r="O77" s="16">
        <f>'Feb 2016'!E32</f>
        <v>0</v>
      </c>
      <c r="P77" s="16">
        <f>'March 2016'!E32</f>
        <v>0</v>
      </c>
      <c r="Q77" s="16">
        <f>'Apr 2016'!E32</f>
        <v>0</v>
      </c>
      <c r="R77" s="16">
        <f>'May 2016'!E25</f>
        <v>0</v>
      </c>
      <c r="S77" s="16">
        <f>'June 2016'!E25</f>
        <v>0</v>
      </c>
    </row>
    <row r="78" spans="1:19">
      <c r="A78" s="36">
        <v>2062</v>
      </c>
      <c r="B78" s="42" t="s">
        <v>32</v>
      </c>
      <c r="C78" s="3"/>
      <c r="D78" s="3"/>
      <c r="E78" s="3"/>
      <c r="F78" s="16">
        <f>D56*E78</f>
        <v>0</v>
      </c>
      <c r="G78" s="33"/>
      <c r="H78" s="39">
        <f>'July 2015'!E33</f>
        <v>114819</v>
      </c>
      <c r="I78" s="16">
        <f>'Aug 2015'!E33</f>
        <v>0</v>
      </c>
      <c r="J78" s="16">
        <f>'Sept 2015'!E33</f>
        <v>117468</v>
      </c>
      <c r="K78" s="16">
        <f>'Oct 2015'!E33</f>
        <v>0</v>
      </c>
      <c r="L78" s="16">
        <f>'Nov 2015'!E33</f>
        <v>0</v>
      </c>
      <c r="M78" s="16">
        <f>'Dec 2015'!E33</f>
        <v>0</v>
      </c>
      <c r="N78" s="16">
        <f>'Jan 2016'!E33</f>
        <v>0</v>
      </c>
      <c r="O78" s="16">
        <f>'Feb 2016'!E33</f>
        <v>0</v>
      </c>
      <c r="P78" s="16">
        <f>'March 2016'!E33</f>
        <v>0</v>
      </c>
      <c r="Q78" s="16">
        <f>'Apr 2016'!E33</f>
        <v>0</v>
      </c>
      <c r="R78" s="16">
        <f>'May 2016'!E26</f>
        <v>0</v>
      </c>
      <c r="S78" s="16">
        <f>'June 2016'!E26</f>
        <v>0</v>
      </c>
    </row>
    <row r="79" spans="1:19">
      <c r="A79" s="36">
        <v>2063</v>
      </c>
      <c r="B79" s="42" t="s">
        <v>33</v>
      </c>
      <c r="C79" s="3"/>
      <c r="D79" s="3"/>
      <c r="E79" s="3"/>
      <c r="F79" s="16">
        <f>D56*E79</f>
        <v>0</v>
      </c>
      <c r="G79" s="33"/>
      <c r="H79" s="39">
        <f>'July 2015'!E34</f>
        <v>95296</v>
      </c>
      <c r="I79" s="16">
        <f>'Aug 2015'!E34</f>
        <v>0</v>
      </c>
      <c r="J79" s="16">
        <f>'Sept 2015'!E34</f>
        <v>0</v>
      </c>
      <c r="K79" s="16">
        <f>'Oct 2015'!E34</f>
        <v>0</v>
      </c>
      <c r="L79" s="16">
        <f>'Nov 2015'!E34</f>
        <v>0</v>
      </c>
      <c r="M79" s="16">
        <f>'Dec 2015'!E34</f>
        <v>0</v>
      </c>
      <c r="N79" s="16">
        <f>'Jan 2016'!E34</f>
        <v>0</v>
      </c>
      <c r="O79" s="16">
        <f>'Feb 2016'!E34</f>
        <v>0</v>
      </c>
      <c r="P79" s="16">
        <f>'March 2016'!E34</f>
        <v>0</v>
      </c>
      <c r="Q79" s="16">
        <f>'Apr 2016'!E34</f>
        <v>0</v>
      </c>
      <c r="R79" s="16">
        <f>'May 2016'!E27</f>
        <v>0</v>
      </c>
      <c r="S79" s="16">
        <f>'June 2016'!E27</f>
        <v>0</v>
      </c>
    </row>
    <row r="80" spans="1:19">
      <c r="A80" s="36">
        <v>2090</v>
      </c>
      <c r="B80" s="42" t="s">
        <v>34</v>
      </c>
      <c r="C80" s="3"/>
      <c r="D80" s="3"/>
      <c r="E80" s="3"/>
      <c r="F80" s="16">
        <f>D56*E80</f>
        <v>0</v>
      </c>
      <c r="G80" s="33"/>
      <c r="H80" s="39">
        <f>'July 2015'!E35</f>
        <v>107991</v>
      </c>
      <c r="I80" s="16">
        <f>'Aug 2015'!E35</f>
        <v>0</v>
      </c>
      <c r="J80" s="16">
        <f>'Sept 2015'!E35</f>
        <v>0</v>
      </c>
      <c r="K80" s="16">
        <f>'Oct 2015'!E35</f>
        <v>0</v>
      </c>
      <c r="L80" s="16">
        <f>'Nov 2015'!E35</f>
        <v>0</v>
      </c>
      <c r="M80" s="16">
        <f>'Dec 2015'!E35</f>
        <v>0</v>
      </c>
      <c r="N80" s="16">
        <f>'Jan 2016'!E35</f>
        <v>0</v>
      </c>
      <c r="O80" s="16">
        <f>'Feb 2016'!E35</f>
        <v>0</v>
      </c>
      <c r="P80" s="16">
        <f>'March 2016'!E35</f>
        <v>0</v>
      </c>
      <c r="Q80" s="16">
        <f>'Apr 2016'!E35</f>
        <v>0</v>
      </c>
      <c r="R80" s="16">
        <f>'May 2016'!E28</f>
        <v>0</v>
      </c>
      <c r="S80" s="16">
        <f>'June 2016'!E28</f>
        <v>0</v>
      </c>
    </row>
    <row r="81" spans="1:19">
      <c r="A81" s="36">
        <v>2091</v>
      </c>
      <c r="B81" s="42" t="s">
        <v>35</v>
      </c>
      <c r="C81" s="3"/>
      <c r="D81" s="3"/>
      <c r="E81" s="3"/>
      <c r="F81" s="16">
        <f>D56*E81</f>
        <v>0</v>
      </c>
      <c r="G81" s="33"/>
      <c r="H81" s="39">
        <f>'July 2015'!E36</f>
        <v>116743</v>
      </c>
      <c r="I81" s="16">
        <f>'Aug 2015'!E36</f>
        <v>0</v>
      </c>
      <c r="J81" s="16">
        <f>'Sept 2015'!E36</f>
        <v>119458</v>
      </c>
      <c r="K81" s="16">
        <f>'Oct 2015'!E36</f>
        <v>0</v>
      </c>
      <c r="L81" s="16">
        <f>'Nov 2015'!E36</f>
        <v>0</v>
      </c>
      <c r="M81" s="16">
        <f>'Dec 2015'!E36</f>
        <v>0</v>
      </c>
      <c r="N81" s="16">
        <f>'Jan 2016'!E36</f>
        <v>0</v>
      </c>
      <c r="O81" s="16">
        <f>'Feb 2016'!E36</f>
        <v>0</v>
      </c>
      <c r="P81" s="16">
        <f>'March 2016'!E36</f>
        <v>0</v>
      </c>
      <c r="Q81" s="16">
        <f>'Apr 2016'!E36</f>
        <v>0</v>
      </c>
      <c r="R81" s="16">
        <f>'May 2016'!E29</f>
        <v>0</v>
      </c>
      <c r="S81" s="16">
        <f>'June 2016'!E29</f>
        <v>0</v>
      </c>
    </row>
    <row r="82" spans="1:19">
      <c r="A82" s="36">
        <v>2092</v>
      </c>
      <c r="B82" s="42" t="s">
        <v>36</v>
      </c>
      <c r="C82" s="3"/>
      <c r="D82" s="3"/>
      <c r="E82" s="3"/>
      <c r="F82" s="16">
        <f>D56*E82</f>
        <v>0</v>
      </c>
      <c r="G82" s="33"/>
      <c r="H82" s="39">
        <f>'July 2015'!E37</f>
        <v>61276</v>
      </c>
      <c r="I82" s="16">
        <f>'Aug 2015'!E37</f>
        <v>0</v>
      </c>
      <c r="J82" s="16">
        <f>'Sept 2015'!E37</f>
        <v>63470</v>
      </c>
      <c r="K82" s="16">
        <f>'Oct 2015'!E37</f>
        <v>0</v>
      </c>
      <c r="L82" s="16">
        <f>'Nov 2015'!E37</f>
        <v>0</v>
      </c>
      <c r="M82" s="16">
        <f>'Dec 2015'!E37</f>
        <v>0</v>
      </c>
      <c r="N82" s="16">
        <f>'Jan 2016'!E37</f>
        <v>0</v>
      </c>
      <c r="O82" s="16">
        <f>'Feb 2016'!E37</f>
        <v>0</v>
      </c>
      <c r="P82" s="16">
        <f>'March 2016'!E37</f>
        <v>0</v>
      </c>
      <c r="Q82" s="16">
        <f>'Apr 2016'!E37</f>
        <v>0</v>
      </c>
      <c r="R82" s="16">
        <f>'May 2016'!E30</f>
        <v>0</v>
      </c>
      <c r="S82" s="16">
        <f>'June 2016'!E30</f>
        <v>0</v>
      </c>
    </row>
    <row r="83" spans="1:19">
      <c r="A83" s="36">
        <v>2101</v>
      </c>
      <c r="B83" s="42" t="s">
        <v>37</v>
      </c>
      <c r="C83" s="3"/>
      <c r="D83" s="3"/>
      <c r="E83" s="3"/>
      <c r="F83" s="16">
        <f>D56*E83</f>
        <v>0</v>
      </c>
      <c r="G83" s="33"/>
      <c r="H83" s="39">
        <f>'July 2015'!E38</f>
        <v>63312</v>
      </c>
      <c r="I83" s="16">
        <f>'Aug 2015'!E38</f>
        <v>0</v>
      </c>
      <c r="J83" s="16">
        <f>'Sept 2015'!E38</f>
        <v>0</v>
      </c>
      <c r="K83" s="16">
        <f>'Oct 2015'!E38</f>
        <v>0</v>
      </c>
      <c r="L83" s="16">
        <f>'Nov 2015'!E38</f>
        <v>0</v>
      </c>
      <c r="M83" s="16">
        <f>'Dec 2015'!E38</f>
        <v>0</v>
      </c>
      <c r="N83" s="16">
        <f>'Jan 2016'!E38</f>
        <v>0</v>
      </c>
      <c r="O83" s="16">
        <f>'Feb 2016'!E38</f>
        <v>0</v>
      </c>
      <c r="P83" s="16">
        <f>'March 2016'!E38</f>
        <v>0</v>
      </c>
      <c r="Q83" s="16">
        <f>'Apr 2016'!E38</f>
        <v>0</v>
      </c>
      <c r="R83" s="16">
        <f>'May 2016'!E31</f>
        <v>0</v>
      </c>
      <c r="S83" s="16">
        <f>'June 2016'!E31</f>
        <v>0</v>
      </c>
    </row>
    <row r="84" spans="1:19">
      <c r="A84" s="36">
        <v>2102</v>
      </c>
      <c r="B84" s="42" t="s">
        <v>38</v>
      </c>
      <c r="C84" s="3"/>
      <c r="D84" s="3"/>
      <c r="E84" s="3"/>
      <c r="F84" s="16">
        <f>D56*E84</f>
        <v>0</v>
      </c>
      <c r="G84" s="33"/>
      <c r="H84" s="39">
        <f>'July 2015'!E39</f>
        <v>0</v>
      </c>
      <c r="I84" s="16">
        <f>'Aug 2015'!E39</f>
        <v>0</v>
      </c>
      <c r="J84" s="16">
        <f>'Sept 2015'!E39</f>
        <v>62675</v>
      </c>
      <c r="K84" s="16">
        <f>'Oct 2015'!E39</f>
        <v>0</v>
      </c>
      <c r="L84" s="16">
        <f>'Nov 2015'!E39</f>
        <v>0</v>
      </c>
      <c r="M84" s="16">
        <f>'Dec 2015'!E39</f>
        <v>0</v>
      </c>
      <c r="N84" s="16">
        <f>'Jan 2016'!E39</f>
        <v>0</v>
      </c>
      <c r="O84" s="16">
        <f>'Feb 2016'!E39</f>
        <v>0</v>
      </c>
      <c r="P84" s="16">
        <f>'March 2016'!E39</f>
        <v>0</v>
      </c>
      <c r="Q84" s="16">
        <f>'Apr 2016'!E39</f>
        <v>0</v>
      </c>
      <c r="R84" s="16">
        <f>'May 2016'!E32</f>
        <v>0</v>
      </c>
      <c r="S84" s="16">
        <f>'June 2016'!E32</f>
        <v>0</v>
      </c>
    </row>
    <row r="85" spans="1:19">
      <c r="A85" s="36">
        <v>2103</v>
      </c>
      <c r="B85" s="42" t="s">
        <v>39</v>
      </c>
      <c r="C85" s="3"/>
      <c r="D85" s="3"/>
      <c r="E85" s="3"/>
      <c r="F85" s="16">
        <f>D56*E85</f>
        <v>0</v>
      </c>
      <c r="G85" s="33"/>
      <c r="H85" s="39">
        <f>'July 2015'!E40</f>
        <v>0</v>
      </c>
      <c r="I85" s="16">
        <f>'Aug 2015'!E40</f>
        <v>0</v>
      </c>
      <c r="J85" s="16">
        <f>'Sept 2015'!E40</f>
        <v>0</v>
      </c>
      <c r="K85" s="16">
        <f>'Oct 2015'!E40</f>
        <v>0</v>
      </c>
      <c r="L85" s="16">
        <f>'Nov 2015'!E40</f>
        <v>0</v>
      </c>
      <c r="M85" s="16">
        <f>'Dec 2015'!E40</f>
        <v>0</v>
      </c>
      <c r="N85" s="16">
        <f>'Jan 2016'!E40</f>
        <v>0</v>
      </c>
      <c r="O85" s="16">
        <f>'Feb 2016'!E40</f>
        <v>0</v>
      </c>
      <c r="P85" s="16">
        <f>'March 2016'!E40</f>
        <v>0</v>
      </c>
      <c r="Q85" s="16">
        <f>'Apr 2016'!E40</f>
        <v>0</v>
      </c>
      <c r="R85" s="16">
        <f>'May 2016'!E33</f>
        <v>0</v>
      </c>
      <c r="S85" s="16">
        <f>'June 2016'!E33</f>
        <v>0</v>
      </c>
    </row>
    <row r="86" spans="1:19">
      <c r="A86" s="36">
        <v>2111</v>
      </c>
      <c r="B86" s="42" t="s">
        <v>40</v>
      </c>
      <c r="C86" s="3"/>
      <c r="D86" s="3"/>
      <c r="E86" s="3"/>
      <c r="F86" s="16">
        <f>D56*E86</f>
        <v>0</v>
      </c>
      <c r="G86" s="33"/>
      <c r="H86" s="39">
        <f>'July 2015'!E41</f>
        <v>0</v>
      </c>
      <c r="I86" s="16">
        <f>'Aug 2015'!E41</f>
        <v>0</v>
      </c>
      <c r="J86" s="16">
        <f>'Sept 2015'!E41</f>
        <v>51758</v>
      </c>
      <c r="K86" s="16">
        <f>'Oct 2015'!E41</f>
        <v>0</v>
      </c>
      <c r="L86" s="16">
        <f>'Nov 2015'!E41</f>
        <v>0</v>
      </c>
      <c r="M86" s="16">
        <f>'Dec 2015'!E41</f>
        <v>0</v>
      </c>
      <c r="N86" s="16">
        <f>'Jan 2016'!E41</f>
        <v>0</v>
      </c>
      <c r="O86" s="16">
        <f>'Feb 2016'!E41</f>
        <v>0</v>
      </c>
      <c r="P86" s="16">
        <f>'March 2016'!E41</f>
        <v>0</v>
      </c>
      <c r="Q86" s="16">
        <f>'Apr 2016'!E41</f>
        <v>0</v>
      </c>
      <c r="R86" s="16">
        <f>'May 2016'!E34</f>
        <v>0</v>
      </c>
      <c r="S86" s="16">
        <f>'June 2016'!E34</f>
        <v>0</v>
      </c>
    </row>
    <row r="87" spans="1:19">
      <c r="A87" s="36">
        <v>2112</v>
      </c>
      <c r="B87" s="42" t="s">
        <v>41</v>
      </c>
      <c r="C87" s="3"/>
      <c r="D87" s="3"/>
      <c r="E87" s="3"/>
      <c r="F87" s="16">
        <f>D56*E87</f>
        <v>0</v>
      </c>
      <c r="G87" s="33"/>
      <c r="H87" s="39">
        <f>'July 2015'!E42</f>
        <v>41480</v>
      </c>
      <c r="I87" s="16">
        <f>'Aug 2015'!E42</f>
        <v>0</v>
      </c>
      <c r="J87" s="16">
        <f>'Sept 2015'!E42</f>
        <v>0</v>
      </c>
      <c r="K87" s="16">
        <f>'Oct 2015'!E42</f>
        <v>0</v>
      </c>
      <c r="L87" s="16">
        <f>'Nov 2015'!E42</f>
        <v>0</v>
      </c>
      <c r="M87" s="16">
        <f>'Dec 2015'!E42</f>
        <v>0</v>
      </c>
      <c r="N87" s="16">
        <f>'Jan 2016'!E42</f>
        <v>0</v>
      </c>
      <c r="O87" s="16">
        <f>'Feb 2016'!E42</f>
        <v>0</v>
      </c>
      <c r="P87" s="16">
        <f>'March 2016'!E42</f>
        <v>0</v>
      </c>
      <c r="Q87" s="16">
        <f>'Apr 2016'!E42</f>
        <v>0</v>
      </c>
      <c r="R87" s="16">
        <f>'May 2016'!E35</f>
        <v>0</v>
      </c>
      <c r="S87" s="16">
        <f>'June 2016'!E35</f>
        <v>0</v>
      </c>
    </row>
    <row r="88" spans="1:19">
      <c r="A88" s="36">
        <v>2113</v>
      </c>
      <c r="B88" s="42" t="s">
        <v>42</v>
      </c>
      <c r="C88" s="3"/>
      <c r="D88" s="3"/>
      <c r="E88" s="3"/>
      <c r="F88" s="16">
        <f>D56*E88</f>
        <v>0</v>
      </c>
      <c r="G88" s="33"/>
      <c r="H88" s="39">
        <f>'July 2015'!E43</f>
        <v>57089</v>
      </c>
      <c r="I88" s="16">
        <f>'Aug 2015'!E43</f>
        <v>0</v>
      </c>
      <c r="J88" s="16">
        <f>'Sept 2015'!E43</f>
        <v>59695</v>
      </c>
      <c r="K88" s="16">
        <f>'Oct 2015'!E43</f>
        <v>0</v>
      </c>
      <c r="L88" s="16">
        <f>'Nov 2015'!E43</f>
        <v>0</v>
      </c>
      <c r="M88" s="16">
        <f>'Dec 2015'!E43</f>
        <v>0</v>
      </c>
      <c r="N88" s="16">
        <f>'Jan 2016'!E43</f>
        <v>0</v>
      </c>
      <c r="O88" s="16">
        <f>'Feb 2016'!E43</f>
        <v>0</v>
      </c>
      <c r="P88" s="16">
        <f>'March 2016'!E43</f>
        <v>0</v>
      </c>
      <c r="Q88" s="16">
        <f>'Apr 2016'!E43</f>
        <v>0</v>
      </c>
      <c r="R88" s="16">
        <f>'May 2016'!E36</f>
        <v>0</v>
      </c>
      <c r="S88" s="16">
        <f>'June 2016'!E36</f>
        <v>0</v>
      </c>
    </row>
    <row r="89" spans="1:19">
      <c r="A89" s="36">
        <v>1301</v>
      </c>
      <c r="B89" s="42" t="s">
        <v>43</v>
      </c>
      <c r="C89" s="3"/>
      <c r="D89" s="3"/>
      <c r="E89" s="3"/>
      <c r="F89" s="16">
        <f>D56*E89</f>
        <v>0</v>
      </c>
      <c r="G89" s="33"/>
      <c r="H89" s="39">
        <f>'July 2015'!E44</f>
        <v>0</v>
      </c>
      <c r="I89" s="16">
        <f>'Aug 2015'!E44</f>
        <v>0</v>
      </c>
      <c r="J89" s="16">
        <f>'Sept 2015'!E44</f>
        <v>24583</v>
      </c>
      <c r="K89" s="16">
        <f>'Oct 2015'!E44</f>
        <v>0</v>
      </c>
      <c r="L89" s="16">
        <f>'Nov 2015'!E44</f>
        <v>0</v>
      </c>
      <c r="M89" s="16">
        <f>'Dec 2015'!E44</f>
        <v>0</v>
      </c>
      <c r="N89" s="16">
        <f>'Jan 2016'!E44</f>
        <v>0</v>
      </c>
      <c r="O89" s="16">
        <f>'Feb 2016'!E44</f>
        <v>0</v>
      </c>
      <c r="P89" s="16">
        <f>'March 2016'!E44</f>
        <v>0</v>
      </c>
      <c r="Q89" s="16">
        <f>'Apr 2016'!E44</f>
        <v>0</v>
      </c>
      <c r="R89" s="16">
        <f>'May 2016'!E37</f>
        <v>0</v>
      </c>
      <c r="S89" s="16">
        <f>'June 2016'!E37</f>
        <v>0</v>
      </c>
    </row>
    <row r="90" spans="1:19">
      <c r="A90" s="36">
        <v>1302</v>
      </c>
      <c r="B90" s="42" t="s">
        <v>44</v>
      </c>
      <c r="C90" s="3"/>
      <c r="D90" s="3"/>
      <c r="E90" s="3"/>
      <c r="F90" s="16">
        <f>D56*E90</f>
        <v>0</v>
      </c>
      <c r="G90" s="33"/>
      <c r="H90" s="39">
        <f>'July 2015'!E45</f>
        <v>23114</v>
      </c>
      <c r="I90" s="16">
        <f>'Aug 2015'!E45</f>
        <v>0</v>
      </c>
      <c r="J90" s="16">
        <f>'Sept 2015'!E45</f>
        <v>0</v>
      </c>
      <c r="K90" s="16">
        <f>'Oct 2015'!E45</f>
        <v>0</v>
      </c>
      <c r="L90" s="16">
        <f>'Nov 2015'!E45</f>
        <v>0</v>
      </c>
      <c r="M90" s="16">
        <f>'Dec 2015'!E45</f>
        <v>0</v>
      </c>
      <c r="N90" s="16">
        <f>'Jan 2016'!E45</f>
        <v>0</v>
      </c>
      <c r="O90" s="16">
        <f>'Feb 2016'!E45</f>
        <v>0</v>
      </c>
      <c r="P90" s="16">
        <f>'March 2016'!E45</f>
        <v>0</v>
      </c>
      <c r="Q90" s="16">
        <f>'Apr 2016'!E45</f>
        <v>0</v>
      </c>
      <c r="R90" s="16">
        <f>'May 2016'!E38</f>
        <v>0</v>
      </c>
      <c r="S90" s="16">
        <f>'June 2016'!E38</f>
        <v>0</v>
      </c>
    </row>
    <row r="91" spans="1:19">
      <c r="A91" s="36">
        <v>1401</v>
      </c>
      <c r="B91" s="42" t="s">
        <v>45</v>
      </c>
      <c r="C91" s="3"/>
      <c r="D91" s="3"/>
      <c r="E91" s="3"/>
      <c r="F91" s="16">
        <f>D56*E91</f>
        <v>0</v>
      </c>
      <c r="G91" s="33"/>
      <c r="H91" s="39">
        <f>'July 2015'!E46</f>
        <v>0</v>
      </c>
      <c r="I91" s="16">
        <f>'Aug 2015'!E46</f>
        <v>0</v>
      </c>
      <c r="J91" s="16">
        <f>'Sept 2015'!E46</f>
        <v>0</v>
      </c>
      <c r="K91" s="16">
        <f>'Oct 2015'!E46</f>
        <v>0</v>
      </c>
      <c r="L91" s="16">
        <f>'Nov 2015'!E46</f>
        <v>0</v>
      </c>
      <c r="M91" s="16">
        <f>'Dec 2015'!E46</f>
        <v>0</v>
      </c>
      <c r="N91" s="16">
        <f>'Jan 2016'!E46</f>
        <v>0</v>
      </c>
      <c r="O91" s="16">
        <f>'Feb 2016'!E46</f>
        <v>0</v>
      </c>
      <c r="P91" s="16">
        <f>'March 2016'!E46</f>
        <v>0</v>
      </c>
      <c r="Q91" s="16">
        <f>'Apr 2016'!E46</f>
        <v>0</v>
      </c>
      <c r="R91" s="16">
        <f>'May 2016'!E39</f>
        <v>0</v>
      </c>
      <c r="S91" s="16">
        <f>'June 2016'!E39</f>
        <v>0</v>
      </c>
    </row>
    <row r="92" spans="1:19">
      <c r="A92" s="36">
        <v>1402</v>
      </c>
      <c r="B92" s="42" t="s">
        <v>46</v>
      </c>
      <c r="C92" s="3"/>
      <c r="D92" s="3"/>
      <c r="E92" s="3"/>
      <c r="F92" s="16">
        <f>D56*E92</f>
        <v>0</v>
      </c>
      <c r="G92" s="33"/>
      <c r="H92" s="39">
        <f>'July 2015'!E50</f>
        <v>0</v>
      </c>
      <c r="I92" s="16">
        <f>'Aug 2015'!E50</f>
        <v>134606</v>
      </c>
      <c r="J92" s="16">
        <f>'Sept 2015'!E50</f>
        <v>0</v>
      </c>
      <c r="K92" s="16">
        <f>'Oct 2015'!E50</f>
        <v>0</v>
      </c>
      <c r="L92" s="16">
        <f>'Nov 2015'!E50</f>
        <v>0</v>
      </c>
      <c r="M92" s="16">
        <f>'Dec 2015'!E50</f>
        <v>0</v>
      </c>
      <c r="N92" s="16">
        <f>'Jan 2016'!E50</f>
        <v>0</v>
      </c>
      <c r="O92" s="16">
        <f>'Feb 2016'!E50</f>
        <v>0</v>
      </c>
      <c r="P92" s="16">
        <f>'March 2016'!E50</f>
        <v>0</v>
      </c>
      <c r="Q92" s="16">
        <f>'Apr 2016'!E50</f>
        <v>0</v>
      </c>
      <c r="R92" s="16">
        <f>'May 2016'!E40</f>
        <v>0</v>
      </c>
      <c r="S92" s="16">
        <f>'June 2016'!E40</f>
        <v>0</v>
      </c>
    </row>
    <row r="93" spans="1:19">
      <c r="A93" s="36">
        <v>1403</v>
      </c>
      <c r="B93" s="42" t="s">
        <v>47</v>
      </c>
      <c r="C93" s="3"/>
      <c r="D93" s="3"/>
      <c r="E93" s="3"/>
      <c r="F93" s="16">
        <f>D56*E93</f>
        <v>0</v>
      </c>
      <c r="G93" s="33"/>
      <c r="H93" s="39">
        <f>'July 2015'!E51</f>
        <v>0</v>
      </c>
      <c r="I93" s="16">
        <f>'Aug 2015'!E51</f>
        <v>125135</v>
      </c>
      <c r="J93" s="16">
        <f>'Sept 2015'!E51</f>
        <v>0</v>
      </c>
      <c r="K93" s="16">
        <f>'Oct 2015'!E51</f>
        <v>0</v>
      </c>
      <c r="L93" s="16">
        <f>'Nov 2015'!E51</f>
        <v>0</v>
      </c>
      <c r="M93" s="16">
        <f>'Dec 2015'!E51</f>
        <v>0</v>
      </c>
      <c r="N93" s="16">
        <f>'Jan 2016'!E51</f>
        <v>0</v>
      </c>
      <c r="O93" s="16">
        <f>'Feb 2016'!E51</f>
        <v>0</v>
      </c>
      <c r="P93" s="16">
        <f>'March 2016'!E51</f>
        <v>0</v>
      </c>
      <c r="Q93" s="16">
        <f>'Apr 2016'!E51</f>
        <v>0</v>
      </c>
      <c r="R93" s="16">
        <f>'May 2016'!E41</f>
        <v>0</v>
      </c>
      <c r="S93" s="16">
        <f>'June 2016'!E41</f>
        <v>0</v>
      </c>
    </row>
    <row r="94" spans="1:19">
      <c r="A94" s="36">
        <v>1404</v>
      </c>
      <c r="B94" s="42" t="s">
        <v>48</v>
      </c>
      <c r="C94" s="3"/>
      <c r="D94" s="3"/>
      <c r="E94" s="3"/>
      <c r="F94" s="16">
        <f>D56*E94</f>
        <v>0</v>
      </c>
      <c r="G94" s="33"/>
      <c r="H94" s="39">
        <f>'July 2015'!E52</f>
        <v>0</v>
      </c>
      <c r="I94" s="16">
        <f>'Aug 2015'!E52</f>
        <v>90816</v>
      </c>
      <c r="J94" s="16">
        <f>'Sept 2015'!E52</f>
        <v>0</v>
      </c>
      <c r="K94" s="16">
        <f>'Oct 2015'!E52</f>
        <v>0</v>
      </c>
      <c r="L94" s="16">
        <f>'Nov 2015'!E52</f>
        <v>0</v>
      </c>
      <c r="M94" s="16">
        <f>'Dec 2015'!E52</f>
        <v>0</v>
      </c>
      <c r="N94" s="16">
        <f>'Jan 2016'!E52</f>
        <v>0</v>
      </c>
      <c r="O94" s="16">
        <f>'Feb 2016'!E52</f>
        <v>0</v>
      </c>
      <c r="P94" s="16">
        <f>'March 2016'!E52</f>
        <v>0</v>
      </c>
      <c r="Q94" s="16">
        <f>'Apr 2016'!E52</f>
        <v>0</v>
      </c>
      <c r="R94" s="16">
        <f>'May 2016'!E42</f>
        <v>0</v>
      </c>
      <c r="S94" s="16">
        <f>'June 2016'!E42</f>
        <v>0</v>
      </c>
    </row>
    <row r="95" spans="1:19">
      <c r="A95" s="36">
        <v>1405</v>
      </c>
      <c r="B95" s="42" t="s">
        <v>49</v>
      </c>
      <c r="C95" s="3"/>
      <c r="D95" s="3"/>
      <c r="E95" s="3"/>
      <c r="F95" s="16">
        <f>D56*E95</f>
        <v>0</v>
      </c>
      <c r="G95" s="33"/>
      <c r="H95" s="39">
        <f>'July 2015'!E53</f>
        <v>0</v>
      </c>
      <c r="I95" s="16">
        <f>'Aug 2015'!E53</f>
        <v>0</v>
      </c>
      <c r="J95" s="16">
        <f>'Sept 2015'!E53</f>
        <v>0</v>
      </c>
      <c r="K95" s="16">
        <f>'Oct 2015'!E53</f>
        <v>0</v>
      </c>
      <c r="L95" s="16">
        <f>'Nov 2015'!E53</f>
        <v>0</v>
      </c>
      <c r="M95" s="16">
        <f>'Dec 2015'!E53</f>
        <v>0</v>
      </c>
      <c r="N95" s="16">
        <f>'Jan 2016'!E53</f>
        <v>0</v>
      </c>
      <c r="O95" s="16">
        <f>'Feb 2016'!E53</f>
        <v>0</v>
      </c>
      <c r="P95" s="16">
        <f>'March 2016'!E53</f>
        <v>0</v>
      </c>
      <c r="Q95" s="16">
        <f>'Apr 2016'!E53</f>
        <v>0</v>
      </c>
      <c r="R95" s="16">
        <f>'May 2016'!E43</f>
        <v>0</v>
      </c>
      <c r="S95" s="16">
        <f>'June 2016'!E43</f>
        <v>0</v>
      </c>
    </row>
    <row r="96" spans="1:19">
      <c r="A96" s="52">
        <v>2141</v>
      </c>
      <c r="B96" s="42" t="s">
        <v>38</v>
      </c>
      <c r="C96" s="3"/>
      <c r="D96" s="3"/>
      <c r="E96" s="3"/>
      <c r="F96" s="16">
        <f>D56*E96</f>
        <v>0</v>
      </c>
      <c r="G96" s="33"/>
      <c r="H96" s="39">
        <f>'July 2015'!E54</f>
        <v>0</v>
      </c>
      <c r="I96" s="16">
        <f>'Aug 2015'!E54</f>
        <v>0</v>
      </c>
      <c r="J96" s="16">
        <f>'Sept 2015'!E54</f>
        <v>0</v>
      </c>
      <c r="K96" s="16">
        <f>'Oct 2015'!E54</f>
        <v>0</v>
      </c>
      <c r="L96" s="16">
        <f>'Nov 2015'!E54</f>
        <v>0</v>
      </c>
      <c r="M96" s="16">
        <f>'Dec 2015'!E54</f>
        <v>0</v>
      </c>
      <c r="N96" s="16">
        <f>'Jan 2016'!E54</f>
        <v>0</v>
      </c>
      <c r="O96" s="16">
        <f>'Feb 2016'!E54</f>
        <v>0</v>
      </c>
      <c r="P96" s="16">
        <f>'March 2016'!E54</f>
        <v>0</v>
      </c>
      <c r="Q96" s="16">
        <f>'Apr 2016'!E54</f>
        <v>0</v>
      </c>
      <c r="R96" s="16">
        <f>'May 2016'!E44</f>
        <v>0</v>
      </c>
      <c r="S96" s="16">
        <f>'June 2016'!E44</f>
        <v>0</v>
      </c>
    </row>
    <row r="97" spans="1:19">
      <c r="A97" s="52">
        <v>2142</v>
      </c>
      <c r="B97" s="42" t="s">
        <v>50</v>
      </c>
      <c r="C97" s="3"/>
      <c r="D97" s="3"/>
      <c r="E97" s="3"/>
      <c r="F97" s="16">
        <f>D56*E97</f>
        <v>0</v>
      </c>
      <c r="G97" s="33"/>
      <c r="H97" s="39">
        <f>'July 2015'!E55</f>
        <v>0</v>
      </c>
      <c r="I97" s="16">
        <f>'Aug 2015'!E55</f>
        <v>0</v>
      </c>
      <c r="J97" s="16">
        <f>'Sept 2015'!E55</f>
        <v>0</v>
      </c>
      <c r="K97" s="16">
        <f>'Oct 2015'!E55</f>
        <v>0</v>
      </c>
      <c r="L97" s="16">
        <f>'Nov 2015'!E55</f>
        <v>0</v>
      </c>
      <c r="M97" s="16">
        <f>'Dec 2015'!E55</f>
        <v>0</v>
      </c>
      <c r="N97" s="16">
        <f>'Jan 2016'!E55</f>
        <v>0</v>
      </c>
      <c r="O97" s="16">
        <f>'Feb 2016'!E55</f>
        <v>0</v>
      </c>
      <c r="P97" s="16">
        <f>'March 2016'!E55</f>
        <v>0</v>
      </c>
      <c r="Q97" s="16">
        <f>'Apr 2016'!E55</f>
        <v>0</v>
      </c>
      <c r="R97" s="16">
        <f>'May 2016'!E45</f>
        <v>0</v>
      </c>
      <c r="S97" s="16">
        <f>'June 2016'!E45</f>
        <v>0</v>
      </c>
    </row>
    <row r="98" spans="1:19">
      <c r="A98" s="52">
        <v>2143</v>
      </c>
      <c r="B98" s="42" t="s">
        <v>51</v>
      </c>
      <c r="C98" s="3"/>
      <c r="D98" s="3"/>
      <c r="E98" s="3"/>
      <c r="F98" s="16">
        <f>D56*E98</f>
        <v>0</v>
      </c>
      <c r="G98" s="33"/>
      <c r="H98" s="39">
        <f>'July 2015'!E56</f>
        <v>0</v>
      </c>
      <c r="I98" s="16">
        <f>'Aug 2015'!E56</f>
        <v>0</v>
      </c>
      <c r="J98" s="16">
        <f>'Sept 2015'!E56</f>
        <v>0</v>
      </c>
      <c r="K98" s="16">
        <f>'Oct 2015'!E56</f>
        <v>0</v>
      </c>
      <c r="L98" s="16">
        <f>'Nov 2015'!E56</f>
        <v>0</v>
      </c>
      <c r="M98" s="16">
        <f>'Dec 2015'!E56</f>
        <v>0</v>
      </c>
      <c r="N98" s="16">
        <f>'Jan 2016'!E56</f>
        <v>0</v>
      </c>
      <c r="O98" s="16">
        <f>'Feb 2016'!E56</f>
        <v>0</v>
      </c>
      <c r="P98" s="16">
        <f>'March 2016'!E56</f>
        <v>0</v>
      </c>
      <c r="Q98" s="16">
        <f>'Apr 2016'!E56</f>
        <v>0</v>
      </c>
      <c r="R98" s="16">
        <f>'May 2016'!E46</f>
        <v>0</v>
      </c>
      <c r="S98" s="16">
        <f>'June 2016'!E46</f>
        <v>0</v>
      </c>
    </row>
    <row r="99" spans="1:19">
      <c r="A99" s="52">
        <v>2151</v>
      </c>
      <c r="B99" s="42" t="s">
        <v>25</v>
      </c>
      <c r="C99" s="3"/>
      <c r="D99" s="3"/>
      <c r="E99" s="3"/>
      <c r="F99" s="16">
        <f>D56*E99</f>
        <v>0</v>
      </c>
      <c r="G99" s="33"/>
      <c r="H99" s="39">
        <f>'July 2015'!E57</f>
        <v>0</v>
      </c>
      <c r="I99" s="16">
        <f>'Aug 2015'!E57</f>
        <v>0</v>
      </c>
      <c r="J99" s="16">
        <f>'Sept 2015'!E57</f>
        <v>0</v>
      </c>
      <c r="K99" s="16">
        <f>'Oct 2015'!E57</f>
        <v>0</v>
      </c>
      <c r="L99" s="16">
        <f>'Nov 2015'!E57</f>
        <v>0</v>
      </c>
      <c r="M99" s="16">
        <f>'Dec 2015'!E57</f>
        <v>0</v>
      </c>
      <c r="N99" s="16">
        <f>'Jan 2016'!E57</f>
        <v>0</v>
      </c>
      <c r="O99" s="16">
        <f>'Feb 2016'!E57</f>
        <v>0</v>
      </c>
      <c r="P99" s="16">
        <f>'March 2016'!E57</f>
        <v>0</v>
      </c>
      <c r="Q99" s="16">
        <f>'Apr 2016'!E57</f>
        <v>0</v>
      </c>
      <c r="R99" s="16">
        <f>'May 2016'!E50</f>
        <v>0</v>
      </c>
      <c r="S99" s="16">
        <f>'June 2016'!E50</f>
        <v>0</v>
      </c>
    </row>
    <row r="100" spans="1:19">
      <c r="A100" s="52">
        <v>2152</v>
      </c>
      <c r="B100" s="42" t="s">
        <v>52</v>
      </c>
      <c r="C100" s="3"/>
      <c r="D100" s="3"/>
      <c r="E100" s="3"/>
      <c r="F100" s="16">
        <f>D56*E100</f>
        <v>0</v>
      </c>
      <c r="G100" s="33"/>
      <c r="H100" s="39">
        <f>'July 2015'!E58</f>
        <v>0</v>
      </c>
      <c r="I100" s="16">
        <f>'Aug 2015'!E58</f>
        <v>0</v>
      </c>
      <c r="J100" s="16">
        <f>'Sept 2015'!E58</f>
        <v>0</v>
      </c>
      <c r="K100" s="16">
        <f>'Oct 2015'!E58</f>
        <v>0</v>
      </c>
      <c r="L100" s="16">
        <f>'Nov 2015'!E58</f>
        <v>0</v>
      </c>
      <c r="M100" s="16">
        <f>'Dec 2015'!E58</f>
        <v>0</v>
      </c>
      <c r="N100" s="16">
        <f>'Jan 2016'!E58</f>
        <v>0</v>
      </c>
      <c r="O100" s="16">
        <f>'Feb 2016'!E58</f>
        <v>0</v>
      </c>
      <c r="P100" s="16">
        <f>'March 2016'!E58</f>
        <v>0</v>
      </c>
      <c r="Q100" s="16">
        <f>'Apr 2016'!E58</f>
        <v>0</v>
      </c>
      <c r="R100" s="16">
        <f>'May 2016'!E51</f>
        <v>0</v>
      </c>
      <c r="S100" s="16">
        <f>'June 2016'!E51</f>
        <v>0</v>
      </c>
    </row>
    <row r="101" spans="1:19">
      <c r="A101" s="52">
        <v>2153</v>
      </c>
      <c r="B101" s="42" t="s">
        <v>34</v>
      </c>
      <c r="C101" s="3"/>
      <c r="D101" s="3"/>
      <c r="E101" s="3"/>
      <c r="F101" s="16">
        <f>D56*E101</f>
        <v>0</v>
      </c>
      <c r="G101" s="33"/>
      <c r="H101" s="39">
        <f>'July 2015'!E59</f>
        <v>0</v>
      </c>
      <c r="I101" s="16">
        <f>'Aug 2015'!E59</f>
        <v>0</v>
      </c>
      <c r="J101" s="16">
        <f>'Sept 2015'!E59</f>
        <v>0</v>
      </c>
      <c r="K101" s="16">
        <f>'Oct 2015'!E59</f>
        <v>0</v>
      </c>
      <c r="L101" s="16">
        <f>'Nov 2015'!E59</f>
        <v>0</v>
      </c>
      <c r="M101" s="16">
        <f>'Dec 2015'!E59</f>
        <v>0</v>
      </c>
      <c r="N101" s="16">
        <f>'Jan 2016'!E59</f>
        <v>0</v>
      </c>
      <c r="O101" s="16">
        <f>'Feb 2016'!E59</f>
        <v>0</v>
      </c>
      <c r="P101" s="16">
        <f>'March 2016'!E59</f>
        <v>0</v>
      </c>
      <c r="Q101" s="16">
        <f>'Apr 2016'!E59</f>
        <v>0</v>
      </c>
      <c r="R101" s="16">
        <f>'May 2016'!E52</f>
        <v>0</v>
      </c>
      <c r="S101" s="16">
        <f>'June 2016'!E52</f>
        <v>0</v>
      </c>
    </row>
  </sheetData>
  <mergeCells count="5">
    <mergeCell ref="A8:A9"/>
    <mergeCell ref="A58:A59"/>
    <mergeCell ref="G57:G59"/>
    <mergeCell ref="E57:E59"/>
    <mergeCell ref="F57:F59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K8" sqref="K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4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53</v>
      </c>
      <c r="L1" s="9" t="s">
        <v>2</v>
      </c>
    </row>
    <row r="2" spans="1:12" ht="24.75" thickTop="1" thickBot="1">
      <c r="A2" s="7" t="s">
        <v>1</v>
      </c>
      <c r="J2" s="5"/>
      <c r="K2" s="8" t="s">
        <v>79</v>
      </c>
      <c r="L2" s="8">
        <f>'Jan 2016'!L2</f>
        <v>2016</v>
      </c>
    </row>
    <row r="3" spans="1:12" ht="24.75" thickTop="1" thickBot="1">
      <c r="A3" s="7"/>
      <c r="J3" s="5"/>
    </row>
    <row r="4" spans="1:12" ht="17.25" thickTop="1" thickBot="1">
      <c r="E4" s="10" t="s">
        <v>55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28792.17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4" t="s">
        <v>56</v>
      </c>
      <c r="G5" s="64"/>
      <c r="H5" s="64"/>
      <c r="I5" s="31"/>
      <c r="J5" s="1"/>
      <c r="K5" s="1"/>
      <c r="L5" s="2"/>
    </row>
    <row r="6" spans="1:12" ht="18.75" customHeight="1" thickTop="1" thickBot="1">
      <c r="A6" s="67" t="s">
        <v>10</v>
      </c>
      <c r="B6" s="67" t="s">
        <v>2</v>
      </c>
      <c r="C6" s="67" t="s">
        <v>57</v>
      </c>
      <c r="D6" s="67" t="s">
        <v>22</v>
      </c>
      <c r="E6" s="67" t="s">
        <v>58</v>
      </c>
      <c r="F6" s="22"/>
      <c r="G6" s="14" t="s">
        <v>59</v>
      </c>
      <c r="H6" s="23">
        <f>'July 2015'!H6</f>
        <v>28</v>
      </c>
      <c r="I6" s="32" t="s">
        <v>60</v>
      </c>
      <c r="J6" s="13"/>
      <c r="K6" s="13" t="s">
        <v>61</v>
      </c>
      <c r="L6" s="56"/>
    </row>
    <row r="7" spans="1:12" ht="16.5" thickTop="1" thickBot="1">
      <c r="A7" s="67"/>
      <c r="B7" s="67"/>
      <c r="C7" s="67"/>
      <c r="D7" s="67"/>
      <c r="E7" s="67"/>
      <c r="F7" s="56" t="s">
        <v>3</v>
      </c>
      <c r="G7" s="56" t="s">
        <v>4</v>
      </c>
      <c r="H7" s="56" t="s">
        <v>5</v>
      </c>
      <c r="I7" s="56" t="s">
        <v>7</v>
      </c>
      <c r="J7" s="13" t="s">
        <v>6</v>
      </c>
      <c r="K7" s="56" t="s">
        <v>7</v>
      </c>
      <c r="L7" s="56" t="s">
        <v>8</v>
      </c>
    </row>
    <row r="8" spans="1:12" ht="15" customHeight="1" thickTop="1">
      <c r="A8" s="15">
        <v>418</v>
      </c>
      <c r="B8" s="3">
        <v>1994</v>
      </c>
      <c r="C8" s="15"/>
      <c r="D8" s="15" t="s">
        <v>62</v>
      </c>
      <c r="E8" s="16"/>
      <c r="F8" s="17"/>
      <c r="G8" s="15"/>
      <c r="H8" s="18">
        <f>G8*H6</f>
        <v>0</v>
      </c>
      <c r="I8" s="21">
        <f t="shared" ref="I8:I52" si="1">SUM(F8,H8)</f>
        <v>0</v>
      </c>
      <c r="J8" s="18"/>
      <c r="K8" s="21">
        <f>SUM(I8,J8,'Feb 2016'!K8)</f>
        <v>0</v>
      </c>
      <c r="L8" s="18"/>
    </row>
    <row r="9" spans="1:12" ht="15" customHeight="1">
      <c r="A9" s="15">
        <v>711</v>
      </c>
      <c r="B9" s="3">
        <v>1997</v>
      </c>
      <c r="C9" s="15"/>
      <c r="D9" s="15" t="s">
        <v>62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>SUM(I9,J9,'Feb 2016'!K9)</f>
        <v>135</v>
      </c>
      <c r="L9" s="18"/>
    </row>
    <row r="10" spans="1:12" ht="15" customHeight="1">
      <c r="A10" s="15">
        <v>717</v>
      </c>
      <c r="B10" s="3">
        <v>1997</v>
      </c>
      <c r="C10" s="15"/>
      <c r="D10" s="15" t="s">
        <v>62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>SUM(I10,J10,'Feb 2016'!K10)</f>
        <v>0</v>
      </c>
      <c r="L10" s="18"/>
    </row>
    <row r="11" spans="1:12" ht="15" customHeight="1">
      <c r="A11" s="15">
        <v>718</v>
      </c>
      <c r="B11" s="3">
        <v>1997</v>
      </c>
      <c r="C11" s="15"/>
      <c r="D11" s="15" t="s">
        <v>62</v>
      </c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>SUM(I11,J11,'Feb 2016'!K11)</f>
        <v>647</v>
      </c>
      <c r="L11" s="18"/>
    </row>
    <row r="12" spans="1:12" ht="15" customHeight="1">
      <c r="A12" s="15">
        <v>719</v>
      </c>
      <c r="B12" s="3">
        <v>1997</v>
      </c>
      <c r="C12" s="15"/>
      <c r="D12" s="15" t="s">
        <v>62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>SUM(I12,J12,'Feb 2016'!K12)</f>
        <v>136</v>
      </c>
      <c r="L12" s="18"/>
    </row>
    <row r="13" spans="1:12" ht="15" customHeight="1">
      <c r="A13" s="15">
        <v>721</v>
      </c>
      <c r="B13" s="3">
        <v>1997</v>
      </c>
      <c r="C13" s="15"/>
      <c r="D13" s="15" t="s">
        <v>62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>SUM(I13,J13,'Feb 2016'!K13)</f>
        <v>141</v>
      </c>
      <c r="L13" s="18"/>
    </row>
    <row r="14" spans="1:12" ht="15" customHeight="1">
      <c r="A14" s="15">
        <v>723</v>
      </c>
      <c r="B14" s="3">
        <v>1997</v>
      </c>
      <c r="C14" s="15"/>
      <c r="D14" s="15" t="s">
        <v>62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>SUM(I14,J14,'Feb 2016'!K14)</f>
        <v>1359</v>
      </c>
      <c r="L14" s="18"/>
    </row>
    <row r="15" spans="1:12" ht="15" customHeight="1">
      <c r="A15" s="15">
        <v>9601</v>
      </c>
      <c r="B15" s="3">
        <v>1996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>SUM(I15,J15,'Feb 2016'!K15)</f>
        <v>0</v>
      </c>
      <c r="L15" s="18"/>
    </row>
    <row r="16" spans="1:12" ht="15" customHeight="1">
      <c r="A16" s="15">
        <v>2008</v>
      </c>
      <c r="B16" s="3">
        <v>2000</v>
      </c>
      <c r="C16" s="15"/>
      <c r="D16" s="15" t="s">
        <v>62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>SUM(I16,J16,'Feb 2016'!K16)</f>
        <v>2984</v>
      </c>
      <c r="L16" s="18"/>
    </row>
    <row r="17" spans="1:12" ht="15" customHeight="1">
      <c r="A17" s="15">
        <v>2016</v>
      </c>
      <c r="B17" s="3">
        <v>2001</v>
      </c>
      <c r="C17" s="15">
        <v>28</v>
      </c>
      <c r="D17" s="15"/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>SUM(I17,J17,'Feb 2016'!K17)</f>
        <v>1309</v>
      </c>
      <c r="L17" s="18"/>
    </row>
    <row r="18" spans="1:12" ht="15" customHeight="1">
      <c r="A18" s="15">
        <v>2017</v>
      </c>
      <c r="B18" s="3">
        <v>2001</v>
      </c>
      <c r="C18" s="15"/>
      <c r="D18" s="15" t="s">
        <v>62</v>
      </c>
      <c r="E18" s="16"/>
      <c r="F18" s="17"/>
      <c r="G18" s="15"/>
      <c r="H18" s="18">
        <f>G18*H6</f>
        <v>0</v>
      </c>
      <c r="I18" s="21">
        <f t="shared" si="1"/>
        <v>0</v>
      </c>
      <c r="J18" s="18"/>
      <c r="K18" s="21">
        <f>SUM(I18,J18,'Feb 2016'!K18)</f>
        <v>0</v>
      </c>
      <c r="L18" s="18"/>
    </row>
    <row r="19" spans="1:12" ht="15" customHeight="1">
      <c r="A19" s="15">
        <v>2019</v>
      </c>
      <c r="B19" s="3">
        <v>2001</v>
      </c>
      <c r="C19" s="15"/>
      <c r="D19" s="15" t="s">
        <v>62</v>
      </c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>SUM(I19,J19,'Feb 2016'!K19)</f>
        <v>150</v>
      </c>
      <c r="L19" s="18"/>
    </row>
    <row r="20" spans="1:12" ht="15" customHeight="1">
      <c r="A20" s="15">
        <v>2023</v>
      </c>
      <c r="B20" s="3">
        <v>2002</v>
      </c>
      <c r="C20" s="15" t="s">
        <v>64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>SUM(I20,J20,'Feb 2016'!K20)</f>
        <v>343</v>
      </c>
      <c r="L20" s="18"/>
    </row>
    <row r="21" spans="1:12" ht="15" customHeight="1">
      <c r="A21" s="15">
        <v>2024</v>
      </c>
      <c r="B21" s="3">
        <v>2002</v>
      </c>
      <c r="C21" s="15" t="s">
        <v>65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>SUM(I21,J21,'Feb 2016'!K21)</f>
        <v>3015</v>
      </c>
      <c r="L21" s="18"/>
    </row>
    <row r="22" spans="1:12" ht="15" customHeight="1">
      <c r="A22" s="15">
        <v>2041</v>
      </c>
      <c r="B22" s="3">
        <v>2004</v>
      </c>
      <c r="C22" s="15"/>
      <c r="D22" s="15" t="s">
        <v>66</v>
      </c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>SUM(I22,J22,'Feb 2016'!K22)</f>
        <v>1313</v>
      </c>
      <c r="L22" s="18"/>
    </row>
    <row r="23" spans="1:12" ht="15" customHeight="1">
      <c r="A23" s="15">
        <v>2042</v>
      </c>
      <c r="B23" s="3">
        <v>2004</v>
      </c>
      <c r="C23" s="15">
        <v>26</v>
      </c>
      <c r="D23" s="15"/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>SUM(I23,J23,'Feb 2016'!K23)</f>
        <v>387</v>
      </c>
      <c r="L23" s="18"/>
    </row>
    <row r="24" spans="1:12" ht="15" customHeight="1">
      <c r="A24" s="15">
        <v>2043</v>
      </c>
      <c r="B24" s="3">
        <v>2004</v>
      </c>
      <c r="C24" s="15">
        <v>13</v>
      </c>
      <c r="D24" s="15"/>
      <c r="E24" s="16"/>
      <c r="F24" s="17"/>
      <c r="G24" s="15"/>
      <c r="H24" s="18">
        <f>G24*H6</f>
        <v>0</v>
      </c>
      <c r="I24" s="21">
        <f t="shared" si="1"/>
        <v>0</v>
      </c>
      <c r="J24" s="18"/>
      <c r="K24" s="21">
        <f>SUM(I24,J24,'Feb 2016'!K24)</f>
        <v>299</v>
      </c>
      <c r="L24" s="18"/>
    </row>
    <row r="25" spans="1:12" ht="15" customHeight="1">
      <c r="A25" s="15">
        <v>2061</v>
      </c>
      <c r="B25" s="3">
        <v>2007</v>
      </c>
      <c r="C25" s="15">
        <v>5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>SUM(I25,J25,'Feb 2016'!K25)</f>
        <v>432</v>
      </c>
      <c r="L25" s="18"/>
    </row>
    <row r="26" spans="1:12" ht="15" customHeight="1">
      <c r="A26" s="15">
        <v>2062</v>
      </c>
      <c r="B26" s="3">
        <v>2007</v>
      </c>
      <c r="C26" s="15">
        <v>18</v>
      </c>
      <c r="D26" s="15"/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>SUM(I26,J26,'Feb 2016'!K26)</f>
        <v>2389</v>
      </c>
      <c r="L26" s="18"/>
    </row>
    <row r="27" spans="1:12" ht="15" customHeight="1">
      <c r="A27" s="15">
        <v>2063</v>
      </c>
      <c r="B27" s="3">
        <v>2007</v>
      </c>
      <c r="C27" s="15">
        <v>9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>SUM(I27,J27,'Feb 2016'!K27)</f>
        <v>1530</v>
      </c>
      <c r="L27" s="18"/>
    </row>
    <row r="28" spans="1:12" ht="15" customHeight="1">
      <c r="A28" s="15">
        <v>2090</v>
      </c>
      <c r="B28" s="3">
        <v>2009</v>
      </c>
      <c r="C28" s="15"/>
      <c r="D28" s="15" t="s">
        <v>63</v>
      </c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>SUM(I28,J28,'Feb 2016'!K28)</f>
        <v>2216.67</v>
      </c>
      <c r="L28" s="18"/>
    </row>
    <row r="29" spans="1:12" ht="15" customHeight="1">
      <c r="A29" s="15">
        <v>2091</v>
      </c>
      <c r="B29" s="3">
        <v>2009</v>
      </c>
      <c r="C29" s="15">
        <v>21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>SUM(I29,J29,'Feb 2016'!K29)</f>
        <v>810</v>
      </c>
      <c r="L29" s="18"/>
    </row>
    <row r="30" spans="1:12" ht="15" customHeight="1">
      <c r="A30" s="15">
        <v>2092</v>
      </c>
      <c r="B30" s="3">
        <v>2009</v>
      </c>
      <c r="C30" s="15">
        <v>14</v>
      </c>
      <c r="D30" s="15"/>
      <c r="E30" s="16"/>
      <c r="F30" s="17"/>
      <c r="G30" s="15"/>
      <c r="H30" s="18">
        <f>G30*H6</f>
        <v>0</v>
      </c>
      <c r="I30" s="21">
        <f t="shared" si="1"/>
        <v>0</v>
      </c>
      <c r="J30" s="18"/>
      <c r="K30" s="21">
        <f>SUM(I30,J30,'Feb 2016'!K30)</f>
        <v>695</v>
      </c>
      <c r="L30" s="18"/>
    </row>
    <row r="31" spans="1:12" ht="15" customHeight="1">
      <c r="A31" s="15">
        <v>2101</v>
      </c>
      <c r="B31" s="3">
        <v>2010</v>
      </c>
      <c r="C31" s="15">
        <v>25</v>
      </c>
      <c r="D31" s="15" t="s">
        <v>67</v>
      </c>
      <c r="E31" s="16"/>
      <c r="F31" s="17"/>
      <c r="G31" s="15"/>
      <c r="H31" s="18">
        <f>G31*H6</f>
        <v>0</v>
      </c>
      <c r="I31" s="21">
        <f t="shared" si="1"/>
        <v>0</v>
      </c>
      <c r="J31" s="18"/>
      <c r="K31" s="21">
        <f>SUM(I31,J31,'Feb 2016'!K31)</f>
        <v>450</v>
      </c>
      <c r="L31" s="18"/>
    </row>
    <row r="32" spans="1:12" ht="15" customHeight="1">
      <c r="A32" s="15">
        <v>2102</v>
      </c>
      <c r="B32" s="3">
        <v>2010</v>
      </c>
      <c r="C32" s="15">
        <v>20</v>
      </c>
      <c r="D32" s="15"/>
      <c r="E32" s="16"/>
      <c r="F32" s="17"/>
      <c r="G32" s="15"/>
      <c r="H32" s="18">
        <f>G32*H6</f>
        <v>0</v>
      </c>
      <c r="I32" s="21">
        <f t="shared" si="1"/>
        <v>0</v>
      </c>
      <c r="J32" s="18"/>
      <c r="K32" s="21">
        <f>SUM(I32,J32,'Feb 2016'!K32)</f>
        <v>140</v>
      </c>
      <c r="L32" s="18"/>
    </row>
    <row r="33" spans="1:12" ht="15" customHeight="1">
      <c r="A33" s="15">
        <v>2103</v>
      </c>
      <c r="B33" s="3">
        <v>2010</v>
      </c>
      <c r="C33" s="15">
        <v>2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>SUM(I33,J33,'Feb 2016'!K33)</f>
        <v>418</v>
      </c>
      <c r="L33" s="18"/>
    </row>
    <row r="34" spans="1:12" ht="15" customHeight="1">
      <c r="A34" s="15">
        <v>2111</v>
      </c>
      <c r="B34" s="3">
        <v>2011</v>
      </c>
      <c r="C34" s="15">
        <v>7</v>
      </c>
      <c r="D34" s="15"/>
      <c r="E34" s="19"/>
      <c r="F34" s="17"/>
      <c r="G34" s="15"/>
      <c r="H34" s="18">
        <f>G34*H6</f>
        <v>0</v>
      </c>
      <c r="I34" s="21">
        <f t="shared" si="1"/>
        <v>0</v>
      </c>
      <c r="J34" s="18"/>
      <c r="K34" s="21">
        <f>SUM(I34,J34,'Feb 2016'!K34)</f>
        <v>664</v>
      </c>
      <c r="L34" s="18"/>
    </row>
    <row r="35" spans="1:12" ht="15" customHeight="1">
      <c r="A35" s="15">
        <v>2112</v>
      </c>
      <c r="B35" s="3">
        <v>2011</v>
      </c>
      <c r="C35" s="15">
        <v>8</v>
      </c>
      <c r="D35" s="15"/>
      <c r="E35" s="19"/>
      <c r="F35" s="17"/>
      <c r="G35" s="15"/>
      <c r="H35" s="18">
        <f>G35*H6</f>
        <v>0</v>
      </c>
      <c r="I35" s="21">
        <f t="shared" si="1"/>
        <v>0</v>
      </c>
      <c r="J35" s="18"/>
      <c r="K35" s="21">
        <f>SUM(I35,J35,'Feb 2016'!K35)</f>
        <v>130</v>
      </c>
      <c r="L35" s="18"/>
    </row>
    <row r="36" spans="1:12" ht="15" customHeight="1">
      <c r="A36" s="15">
        <v>2113</v>
      </c>
      <c r="B36" s="3">
        <v>2011</v>
      </c>
      <c r="C36" s="15">
        <v>11</v>
      </c>
      <c r="D36" s="15"/>
      <c r="E36" s="19"/>
      <c r="F36" s="17"/>
      <c r="G36" s="15"/>
      <c r="H36" s="18">
        <f>G36*H6</f>
        <v>0</v>
      </c>
      <c r="I36" s="21">
        <f t="shared" si="1"/>
        <v>0</v>
      </c>
      <c r="J36" s="18"/>
      <c r="K36" s="21">
        <f>SUM(I36,J36,'Feb 2016'!K36)</f>
        <v>259</v>
      </c>
      <c r="L36" s="18"/>
    </row>
    <row r="37" spans="1:12" ht="15" customHeight="1">
      <c r="A37" s="15">
        <v>1301</v>
      </c>
      <c r="B37" s="3">
        <v>2013</v>
      </c>
      <c r="C37" s="15">
        <v>1</v>
      </c>
      <c r="D37" s="15"/>
      <c r="E37" s="19"/>
      <c r="F37" s="17"/>
      <c r="G37" s="15"/>
      <c r="H37" s="18">
        <f>G37*H6</f>
        <v>0</v>
      </c>
      <c r="I37" s="21">
        <f t="shared" si="1"/>
        <v>0</v>
      </c>
      <c r="J37" s="18"/>
      <c r="K37" s="21">
        <f>SUM(I37,J37,'Feb 2016'!K37)</f>
        <v>1642</v>
      </c>
      <c r="L37" s="18"/>
    </row>
    <row r="38" spans="1:12" ht="15" customHeight="1">
      <c r="A38" s="15">
        <v>1302</v>
      </c>
      <c r="B38" s="3">
        <v>2013</v>
      </c>
      <c r="C38" s="15">
        <v>6</v>
      </c>
      <c r="D38" s="15"/>
      <c r="E38" s="19"/>
      <c r="F38" s="17"/>
      <c r="G38" s="15"/>
      <c r="H38" s="18">
        <f>G38*H6</f>
        <v>0</v>
      </c>
      <c r="I38" s="21">
        <f t="shared" si="1"/>
        <v>0</v>
      </c>
      <c r="J38" s="18"/>
      <c r="K38" s="21">
        <f>SUM(I38,J38,'Feb 2016'!K38)</f>
        <v>456</v>
      </c>
      <c r="L38" s="18"/>
    </row>
    <row r="39" spans="1:12" ht="15" customHeight="1">
      <c r="A39" s="15">
        <v>1401</v>
      </c>
      <c r="B39" s="3">
        <v>2014</v>
      </c>
      <c r="C39" s="15">
        <v>12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>SUM(I39,J39,'Feb 2016'!K39)</f>
        <v>264</v>
      </c>
      <c r="L39" s="18"/>
    </row>
    <row r="40" spans="1:12" ht="15" customHeight="1">
      <c r="A40" s="15">
        <v>1402</v>
      </c>
      <c r="B40" s="3">
        <v>2014</v>
      </c>
      <c r="C40" s="15">
        <v>15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>SUM(I40,J40,'Feb 2016'!K40)</f>
        <v>0</v>
      </c>
      <c r="L40" s="18"/>
    </row>
    <row r="41" spans="1:12" ht="15" customHeight="1">
      <c r="A41" s="15">
        <v>1403</v>
      </c>
      <c r="B41" s="3">
        <v>2014</v>
      </c>
      <c r="C41" s="15">
        <v>10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>SUM(I41,J41,'Feb 2016'!K41)</f>
        <v>147</v>
      </c>
      <c r="L41" s="18"/>
    </row>
    <row r="42" spans="1:12" ht="15" customHeight="1">
      <c r="A42" s="15">
        <v>1404</v>
      </c>
      <c r="B42" s="3">
        <v>2014</v>
      </c>
      <c r="C42" s="15">
        <v>3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>SUM(I42,J42,'Feb 2016'!K42)</f>
        <v>126</v>
      </c>
      <c r="L42" s="18"/>
    </row>
    <row r="43" spans="1:12" ht="15" customHeight="1">
      <c r="A43" s="15">
        <v>1405</v>
      </c>
      <c r="B43" s="3">
        <v>2014</v>
      </c>
      <c r="C43" s="15">
        <v>16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>SUM(I43,J43,'Feb 2016'!K43)</f>
        <v>574</v>
      </c>
      <c r="L43" s="18"/>
    </row>
    <row r="44" spans="1:12" ht="15" customHeight="1">
      <c r="A44" s="15">
        <v>2141</v>
      </c>
      <c r="B44" s="3">
        <v>2015</v>
      </c>
      <c r="C44" s="15">
        <v>20</v>
      </c>
      <c r="D44" s="15"/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>SUM(I44,J44,'Feb 2016'!K44)</f>
        <v>1516.5</v>
      </c>
      <c r="L44" s="18"/>
    </row>
    <row r="45" spans="1:12" ht="15" customHeight="1">
      <c r="A45" s="15">
        <v>2142</v>
      </c>
      <c r="B45" s="3">
        <v>2015</v>
      </c>
      <c r="C45" s="15">
        <v>4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>SUM(I45,J45,'Feb 2016'!K45)</f>
        <v>159</v>
      </c>
      <c r="L45" s="18"/>
    </row>
    <row r="46" spans="1:12" ht="15" customHeight="1">
      <c r="A46" s="15">
        <v>2143</v>
      </c>
      <c r="B46" s="3">
        <v>2015</v>
      </c>
      <c r="C46" s="15">
        <v>17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>SUM(I46,J46,'Feb 2016'!K46)</f>
        <v>0</v>
      </c>
      <c r="L46" s="18"/>
    </row>
    <row r="47" spans="1:12" ht="15" customHeight="1">
      <c r="A47" s="15">
        <v>2151</v>
      </c>
      <c r="B47" s="3">
        <v>2016</v>
      </c>
      <c r="C47" s="15">
        <v>22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>SUM(I47,J47,'Feb 2016'!K47)</f>
        <v>494</v>
      </c>
      <c r="L47" s="53"/>
    </row>
    <row r="48" spans="1:12" ht="15" customHeight="1">
      <c r="A48" s="15">
        <v>2152</v>
      </c>
      <c r="B48" s="3">
        <v>2016</v>
      </c>
      <c r="C48" s="15">
        <v>23</v>
      </c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>SUM(I48,J48,'Feb 2016'!K48)</f>
        <v>0</v>
      </c>
      <c r="L48" s="53"/>
    </row>
    <row r="49" spans="1:12" ht="15" customHeight="1">
      <c r="A49" s="15">
        <v>2153</v>
      </c>
      <c r="B49" s="3">
        <v>2016</v>
      </c>
      <c r="C49" s="15">
        <v>24</v>
      </c>
      <c r="D49" s="15" t="s">
        <v>67</v>
      </c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>SUM(I49,J49,'Feb 2016'!K49)</f>
        <v>514</v>
      </c>
      <c r="L49" s="53"/>
    </row>
    <row r="50" spans="1:12" ht="15" customHeight="1">
      <c r="A50" s="15" t="s">
        <v>11</v>
      </c>
      <c r="B50" s="3">
        <v>1997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>SUM(I50,J50,'Feb 2016'!K50)</f>
        <v>152</v>
      </c>
      <c r="L50" s="18"/>
    </row>
    <row r="51" spans="1:12" ht="15" customHeight="1">
      <c r="A51" s="15" t="s">
        <v>12</v>
      </c>
      <c r="B51" s="3">
        <v>2005</v>
      </c>
      <c r="C51" s="15"/>
      <c r="D51" s="15"/>
      <c r="E51" s="16"/>
      <c r="F51" s="17"/>
      <c r="G51" s="15"/>
      <c r="H51" s="18">
        <f>G51*H6</f>
        <v>0</v>
      </c>
      <c r="I51" s="21">
        <f t="shared" si="1"/>
        <v>0</v>
      </c>
      <c r="J51" s="18"/>
      <c r="K51" s="21">
        <f>SUM(I51,J51,'Feb 2016'!K51)</f>
        <v>267</v>
      </c>
      <c r="L51" s="18"/>
    </row>
    <row r="52" spans="1:12" ht="15" customHeight="1">
      <c r="A52" s="15" t="s">
        <v>13</v>
      </c>
      <c r="B52" s="3">
        <v>2003</v>
      </c>
      <c r="C52" s="15"/>
      <c r="D52" s="15"/>
      <c r="E52" s="16"/>
      <c r="F52" s="17"/>
      <c r="G52" s="15"/>
      <c r="H52" s="18">
        <f>G52*H6</f>
        <v>0</v>
      </c>
      <c r="I52" s="21">
        <f t="shared" si="1"/>
        <v>0</v>
      </c>
      <c r="J52" s="18"/>
      <c r="K52" s="21">
        <f>SUM(I52,J52,'Feb 2016'!K52)</f>
        <v>129</v>
      </c>
      <c r="L52" s="18"/>
    </row>
    <row r="53" spans="1:12" ht="15" customHeight="1">
      <c r="A53" s="3"/>
      <c r="B53" s="3"/>
      <c r="C53" s="3"/>
      <c r="D53" s="3" t="s">
        <v>68</v>
      </c>
      <c r="E53" s="3"/>
      <c r="F53" s="20">
        <f t="shared" ref="F53:L53" si="2">SUM(F8:F52)</f>
        <v>0</v>
      </c>
      <c r="G53" s="20">
        <f t="shared" si="2"/>
        <v>0</v>
      </c>
      <c r="H53" s="20">
        <f t="shared" si="2"/>
        <v>0</v>
      </c>
      <c r="I53" s="20">
        <f t="shared" si="2"/>
        <v>0</v>
      </c>
      <c r="J53" s="20">
        <f t="shared" si="2"/>
        <v>0</v>
      </c>
      <c r="K53" s="20">
        <f t="shared" si="2"/>
        <v>28792.17</v>
      </c>
      <c r="L53" s="20">
        <f t="shared" si="2"/>
        <v>0</v>
      </c>
    </row>
    <row r="57" spans="1:12" ht="27">
      <c r="F57" s="6" t="s">
        <v>69</v>
      </c>
      <c r="G57" s="46" t="s">
        <v>70</v>
      </c>
      <c r="H57" s="4"/>
      <c r="I57" s="4"/>
      <c r="J57" s="4"/>
      <c r="K57" s="4"/>
    </row>
    <row r="58" spans="1:12">
      <c r="G58" s="45" t="s">
        <v>70</v>
      </c>
      <c r="L58" s="24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K8" sqref="K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57031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53</v>
      </c>
      <c r="L1" s="9" t="s">
        <v>2</v>
      </c>
    </row>
    <row r="2" spans="1:12" ht="24.75" thickTop="1" thickBot="1">
      <c r="A2" s="7" t="s">
        <v>1</v>
      </c>
      <c r="J2" s="5"/>
      <c r="K2" s="8" t="s">
        <v>80</v>
      </c>
      <c r="L2" s="8">
        <f>'Jan 2016'!L2</f>
        <v>2016</v>
      </c>
    </row>
    <row r="3" spans="1:12" ht="24.75" thickTop="1" thickBot="1">
      <c r="A3" s="7"/>
      <c r="J3" s="5"/>
    </row>
    <row r="4" spans="1:12" ht="17.25" thickTop="1" thickBot="1">
      <c r="E4" s="10" t="s">
        <v>55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28792.17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4" t="s">
        <v>56</v>
      </c>
      <c r="G5" s="64"/>
      <c r="H5" s="64"/>
      <c r="I5" s="31"/>
      <c r="J5" s="1"/>
      <c r="K5" s="1"/>
      <c r="L5" s="2"/>
    </row>
    <row r="6" spans="1:12" ht="18.75" customHeight="1" thickTop="1" thickBot="1">
      <c r="A6" s="67" t="s">
        <v>10</v>
      </c>
      <c r="B6" s="67" t="s">
        <v>2</v>
      </c>
      <c r="C6" s="67" t="s">
        <v>57</v>
      </c>
      <c r="D6" s="67" t="s">
        <v>22</v>
      </c>
      <c r="E6" s="67" t="s">
        <v>58</v>
      </c>
      <c r="F6" s="22"/>
      <c r="G6" s="14" t="s">
        <v>59</v>
      </c>
      <c r="H6" s="23">
        <f>'July 2015'!H6</f>
        <v>28</v>
      </c>
      <c r="I6" s="32" t="s">
        <v>60</v>
      </c>
      <c r="J6" s="13"/>
      <c r="K6" s="13" t="s">
        <v>61</v>
      </c>
      <c r="L6" s="56"/>
    </row>
    <row r="7" spans="1:12" ht="16.5" thickTop="1" thickBot="1">
      <c r="A7" s="67"/>
      <c r="B7" s="67"/>
      <c r="C7" s="67"/>
      <c r="D7" s="67"/>
      <c r="E7" s="67"/>
      <c r="F7" s="56" t="s">
        <v>3</v>
      </c>
      <c r="G7" s="56" t="s">
        <v>4</v>
      </c>
      <c r="H7" s="56" t="s">
        <v>5</v>
      </c>
      <c r="I7" s="56" t="s">
        <v>7</v>
      </c>
      <c r="J7" s="13" t="s">
        <v>6</v>
      </c>
      <c r="K7" s="56" t="s">
        <v>7</v>
      </c>
      <c r="L7" s="56" t="s">
        <v>8</v>
      </c>
    </row>
    <row r="8" spans="1:12" ht="15" customHeight="1" thickTop="1">
      <c r="A8" s="15">
        <v>418</v>
      </c>
      <c r="B8" s="3">
        <v>1994</v>
      </c>
      <c r="C8" s="15"/>
      <c r="D8" s="15" t="s">
        <v>62</v>
      </c>
      <c r="E8" s="16"/>
      <c r="F8" s="17"/>
      <c r="G8" s="15"/>
      <c r="H8" s="18">
        <f>G8*H6</f>
        <v>0</v>
      </c>
      <c r="I8" s="21">
        <f t="shared" ref="I8:I52" si="1">SUM(F8,H8)</f>
        <v>0</v>
      </c>
      <c r="J8" s="18"/>
      <c r="K8" s="21">
        <f>SUM(I8,J8, 'March 2016'!K8)</f>
        <v>0</v>
      </c>
      <c r="L8" s="18"/>
    </row>
    <row r="9" spans="1:12" ht="15" customHeight="1">
      <c r="A9" s="15">
        <v>711</v>
      </c>
      <c r="B9" s="3">
        <v>1997</v>
      </c>
      <c r="C9" s="15"/>
      <c r="D9" s="15" t="s">
        <v>62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>SUM(I9,J9, 'March 2016'!K9)</f>
        <v>135</v>
      </c>
      <c r="L9" s="18"/>
    </row>
    <row r="10" spans="1:12" ht="15" customHeight="1">
      <c r="A10" s="15">
        <v>717</v>
      </c>
      <c r="B10" s="3">
        <v>1997</v>
      </c>
      <c r="C10" s="15"/>
      <c r="D10" s="15" t="s">
        <v>62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>SUM(I10,J10, 'March 2016'!K10)</f>
        <v>0</v>
      </c>
      <c r="L10" s="18"/>
    </row>
    <row r="11" spans="1:12" ht="15" customHeight="1">
      <c r="A11" s="15">
        <v>718</v>
      </c>
      <c r="B11" s="3">
        <v>1997</v>
      </c>
      <c r="C11" s="15"/>
      <c r="D11" s="15" t="s">
        <v>62</v>
      </c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>SUM(I11,J11, 'March 2016'!K11)</f>
        <v>647</v>
      </c>
      <c r="L11" s="18"/>
    </row>
    <row r="12" spans="1:12" ht="15" customHeight="1">
      <c r="A12" s="15">
        <v>719</v>
      </c>
      <c r="B12" s="3">
        <v>1997</v>
      </c>
      <c r="C12" s="15"/>
      <c r="D12" s="15" t="s">
        <v>62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>SUM(I12,J12, 'March 2016'!K12)</f>
        <v>136</v>
      </c>
      <c r="L12" s="18"/>
    </row>
    <row r="13" spans="1:12" ht="15" customHeight="1">
      <c r="A13" s="15">
        <v>721</v>
      </c>
      <c r="B13" s="3">
        <v>1997</v>
      </c>
      <c r="C13" s="15"/>
      <c r="D13" s="15" t="s">
        <v>62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>SUM(I13,J13, 'March 2016'!K13)</f>
        <v>141</v>
      </c>
      <c r="L13" s="18"/>
    </row>
    <row r="14" spans="1:12" ht="15" customHeight="1">
      <c r="A14" s="15">
        <v>723</v>
      </c>
      <c r="B14" s="3">
        <v>1997</v>
      </c>
      <c r="C14" s="15"/>
      <c r="D14" s="15" t="s">
        <v>62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>SUM(I14,J14, 'March 2016'!K14)</f>
        <v>1359</v>
      </c>
      <c r="L14" s="18"/>
    </row>
    <row r="15" spans="1:12" ht="15" customHeight="1">
      <c r="A15" s="15">
        <v>9601</v>
      </c>
      <c r="B15" s="3">
        <v>1996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>SUM(I15,J15, 'March 2016'!K15)</f>
        <v>0</v>
      </c>
      <c r="L15" s="18"/>
    </row>
    <row r="16" spans="1:12" ht="15" customHeight="1">
      <c r="A16" s="15">
        <v>2008</v>
      </c>
      <c r="B16" s="3">
        <v>2000</v>
      </c>
      <c r="C16" s="15"/>
      <c r="D16" s="15" t="s">
        <v>62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>SUM(I16,J16, 'March 2016'!K16)</f>
        <v>2984</v>
      </c>
      <c r="L16" s="18"/>
    </row>
    <row r="17" spans="1:12" ht="15" customHeight="1">
      <c r="A17" s="15">
        <v>2016</v>
      </c>
      <c r="B17" s="3">
        <v>2001</v>
      </c>
      <c r="C17" s="15">
        <v>28</v>
      </c>
      <c r="D17" s="15"/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>SUM(I17,J17, 'March 2016'!K17)</f>
        <v>1309</v>
      </c>
      <c r="L17" s="18"/>
    </row>
    <row r="18" spans="1:12" ht="15" customHeight="1">
      <c r="A18" s="15">
        <v>2017</v>
      </c>
      <c r="B18" s="3">
        <v>2001</v>
      </c>
      <c r="C18" s="15"/>
      <c r="D18" s="15" t="s">
        <v>62</v>
      </c>
      <c r="E18" s="16"/>
      <c r="F18" s="17"/>
      <c r="G18" s="15"/>
      <c r="H18" s="18">
        <f>G18*H6</f>
        <v>0</v>
      </c>
      <c r="I18" s="21">
        <f t="shared" si="1"/>
        <v>0</v>
      </c>
      <c r="J18" s="18"/>
      <c r="K18" s="21">
        <f>SUM(I18,J18, 'March 2016'!K18)</f>
        <v>0</v>
      </c>
      <c r="L18" s="18"/>
    </row>
    <row r="19" spans="1:12" ht="15" customHeight="1">
      <c r="A19" s="15">
        <v>2019</v>
      </c>
      <c r="B19" s="3">
        <v>2001</v>
      </c>
      <c r="C19" s="15"/>
      <c r="D19" s="15" t="s">
        <v>62</v>
      </c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>SUM(I19,J19, 'March 2016'!K19)</f>
        <v>150</v>
      </c>
      <c r="L19" s="18"/>
    </row>
    <row r="20" spans="1:12" ht="15" customHeight="1">
      <c r="A20" s="15">
        <v>2023</v>
      </c>
      <c r="B20" s="3">
        <v>2002</v>
      </c>
      <c r="C20" s="15" t="s">
        <v>64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>SUM(I20,J20, 'March 2016'!K20)</f>
        <v>343</v>
      </c>
      <c r="L20" s="18"/>
    </row>
    <row r="21" spans="1:12" ht="15" customHeight="1">
      <c r="A21" s="15">
        <v>2024</v>
      </c>
      <c r="B21" s="3">
        <v>2002</v>
      </c>
      <c r="C21" s="15" t="s">
        <v>65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>SUM(I21,J21, 'March 2016'!K21)</f>
        <v>3015</v>
      </c>
      <c r="L21" s="18"/>
    </row>
    <row r="22" spans="1:12" ht="15" customHeight="1">
      <c r="A22" s="15">
        <v>2041</v>
      </c>
      <c r="B22" s="3">
        <v>2004</v>
      </c>
      <c r="C22" s="15"/>
      <c r="D22" s="15" t="s">
        <v>66</v>
      </c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>SUM(I22,J22, 'March 2016'!K22)</f>
        <v>1313</v>
      </c>
      <c r="L22" s="18"/>
    </row>
    <row r="23" spans="1:12" ht="15" customHeight="1">
      <c r="A23" s="15">
        <v>2042</v>
      </c>
      <c r="B23" s="3">
        <v>2004</v>
      </c>
      <c r="C23" s="15">
        <v>26</v>
      </c>
      <c r="D23" s="15"/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>SUM(I23,J23, 'March 2016'!K23)</f>
        <v>387</v>
      </c>
      <c r="L23" s="18"/>
    </row>
    <row r="24" spans="1:12" ht="15" customHeight="1">
      <c r="A24" s="15">
        <v>2043</v>
      </c>
      <c r="B24" s="3">
        <v>2004</v>
      </c>
      <c r="C24" s="15">
        <v>13</v>
      </c>
      <c r="D24" s="15"/>
      <c r="E24" s="16"/>
      <c r="F24" s="17"/>
      <c r="G24" s="15"/>
      <c r="H24" s="18">
        <f>G24*H6</f>
        <v>0</v>
      </c>
      <c r="I24" s="21">
        <f t="shared" si="1"/>
        <v>0</v>
      </c>
      <c r="J24" s="18"/>
      <c r="K24" s="21">
        <f>SUM(I24,J24, 'March 2016'!K24)</f>
        <v>299</v>
      </c>
      <c r="L24" s="18"/>
    </row>
    <row r="25" spans="1:12" ht="15" customHeight="1">
      <c r="A25" s="15">
        <v>2061</v>
      </c>
      <c r="B25" s="3">
        <v>2007</v>
      </c>
      <c r="C25" s="15">
        <v>5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>SUM(I25,J25, 'March 2016'!K25)</f>
        <v>432</v>
      </c>
      <c r="L25" s="18"/>
    </row>
    <row r="26" spans="1:12" ht="15" customHeight="1">
      <c r="A26" s="15">
        <v>2062</v>
      </c>
      <c r="B26" s="3">
        <v>2007</v>
      </c>
      <c r="C26" s="15">
        <v>18</v>
      </c>
      <c r="D26" s="15"/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>SUM(I26,J26, 'March 2016'!K26)</f>
        <v>2389</v>
      </c>
      <c r="L26" s="18"/>
    </row>
    <row r="27" spans="1:12" ht="15" customHeight="1">
      <c r="A27" s="15">
        <v>2063</v>
      </c>
      <c r="B27" s="3">
        <v>2007</v>
      </c>
      <c r="C27" s="15">
        <v>9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>SUM(I27,J27, 'March 2016'!K27)</f>
        <v>1530</v>
      </c>
      <c r="L27" s="18"/>
    </row>
    <row r="28" spans="1:12" ht="15" customHeight="1">
      <c r="A28" s="15">
        <v>2090</v>
      </c>
      <c r="B28" s="3">
        <v>2009</v>
      </c>
      <c r="C28" s="15"/>
      <c r="D28" s="15" t="s">
        <v>63</v>
      </c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>SUM(I28,J28, 'March 2016'!K28)</f>
        <v>2216.67</v>
      </c>
      <c r="L28" s="18"/>
    </row>
    <row r="29" spans="1:12" ht="15" customHeight="1">
      <c r="A29" s="15">
        <v>2091</v>
      </c>
      <c r="B29" s="3">
        <v>2009</v>
      </c>
      <c r="C29" s="15">
        <v>21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>SUM(I29,J29, 'March 2016'!K29)</f>
        <v>810</v>
      </c>
      <c r="L29" s="18"/>
    </row>
    <row r="30" spans="1:12" ht="15" customHeight="1">
      <c r="A30" s="15">
        <v>2092</v>
      </c>
      <c r="B30" s="3">
        <v>2009</v>
      </c>
      <c r="C30" s="15">
        <v>14</v>
      </c>
      <c r="D30" s="15"/>
      <c r="E30" s="16"/>
      <c r="F30" s="17"/>
      <c r="G30" s="15"/>
      <c r="H30" s="18">
        <f>G30*H6</f>
        <v>0</v>
      </c>
      <c r="I30" s="21">
        <f t="shared" si="1"/>
        <v>0</v>
      </c>
      <c r="J30" s="18"/>
      <c r="K30" s="21">
        <f>SUM(I30,J30, 'March 2016'!K30)</f>
        <v>695</v>
      </c>
      <c r="L30" s="18"/>
    </row>
    <row r="31" spans="1:12" ht="15" customHeight="1">
      <c r="A31" s="15">
        <v>2101</v>
      </c>
      <c r="B31" s="3">
        <v>2010</v>
      </c>
      <c r="C31" s="15">
        <v>25</v>
      </c>
      <c r="D31" s="15" t="s">
        <v>67</v>
      </c>
      <c r="E31" s="16"/>
      <c r="F31" s="17"/>
      <c r="G31" s="15"/>
      <c r="H31" s="18">
        <f>G31*H6</f>
        <v>0</v>
      </c>
      <c r="I31" s="21">
        <f t="shared" si="1"/>
        <v>0</v>
      </c>
      <c r="J31" s="18"/>
      <c r="K31" s="21">
        <f>SUM(I31,J31, 'March 2016'!K31)</f>
        <v>450</v>
      </c>
      <c r="L31" s="18"/>
    </row>
    <row r="32" spans="1:12" ht="15" customHeight="1">
      <c r="A32" s="15">
        <v>2102</v>
      </c>
      <c r="B32" s="3">
        <v>2010</v>
      </c>
      <c r="C32" s="15">
        <v>20</v>
      </c>
      <c r="D32" s="15"/>
      <c r="E32" s="16"/>
      <c r="F32" s="17"/>
      <c r="G32" s="15"/>
      <c r="H32" s="18">
        <f>G32*H6</f>
        <v>0</v>
      </c>
      <c r="I32" s="21">
        <f t="shared" si="1"/>
        <v>0</v>
      </c>
      <c r="J32" s="18"/>
      <c r="K32" s="21">
        <f>SUM(I32,J32, 'March 2016'!K32)</f>
        <v>140</v>
      </c>
      <c r="L32" s="18"/>
    </row>
    <row r="33" spans="1:12" ht="15" customHeight="1">
      <c r="A33" s="15">
        <v>2103</v>
      </c>
      <c r="B33" s="3">
        <v>2010</v>
      </c>
      <c r="C33" s="15">
        <v>2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>SUM(I33,J33, 'March 2016'!K33)</f>
        <v>418</v>
      </c>
      <c r="L33" s="18"/>
    </row>
    <row r="34" spans="1:12" ht="15" customHeight="1">
      <c r="A34" s="15">
        <v>2111</v>
      </c>
      <c r="B34" s="3">
        <v>2011</v>
      </c>
      <c r="C34" s="15">
        <v>7</v>
      </c>
      <c r="D34" s="15"/>
      <c r="E34" s="19"/>
      <c r="F34" s="17"/>
      <c r="G34" s="15"/>
      <c r="H34" s="18">
        <f>G34*H6</f>
        <v>0</v>
      </c>
      <c r="I34" s="21">
        <f t="shared" si="1"/>
        <v>0</v>
      </c>
      <c r="J34" s="18"/>
      <c r="K34" s="21">
        <f>SUM(I34,J34, 'March 2016'!K34)</f>
        <v>664</v>
      </c>
      <c r="L34" s="18"/>
    </row>
    <row r="35" spans="1:12" ht="15" customHeight="1">
      <c r="A35" s="15">
        <v>2112</v>
      </c>
      <c r="B35" s="3">
        <v>2011</v>
      </c>
      <c r="C35" s="15">
        <v>8</v>
      </c>
      <c r="D35" s="15"/>
      <c r="E35" s="19"/>
      <c r="F35" s="17"/>
      <c r="G35" s="15"/>
      <c r="H35" s="18">
        <f>G35*H6</f>
        <v>0</v>
      </c>
      <c r="I35" s="21">
        <f t="shared" si="1"/>
        <v>0</v>
      </c>
      <c r="J35" s="18"/>
      <c r="K35" s="21">
        <f>SUM(I35,J35, 'March 2016'!K35)</f>
        <v>130</v>
      </c>
      <c r="L35" s="18"/>
    </row>
    <row r="36" spans="1:12" ht="15" customHeight="1">
      <c r="A36" s="15">
        <v>2113</v>
      </c>
      <c r="B36" s="3">
        <v>2011</v>
      </c>
      <c r="C36" s="15">
        <v>11</v>
      </c>
      <c r="D36" s="15"/>
      <c r="E36" s="19"/>
      <c r="F36" s="17"/>
      <c r="G36" s="15"/>
      <c r="H36" s="18">
        <f>G36*H6</f>
        <v>0</v>
      </c>
      <c r="I36" s="21">
        <f t="shared" si="1"/>
        <v>0</v>
      </c>
      <c r="J36" s="18"/>
      <c r="K36" s="21">
        <f>SUM(I36,J36, 'March 2016'!K36)</f>
        <v>259</v>
      </c>
      <c r="L36" s="18"/>
    </row>
    <row r="37" spans="1:12" ht="15" customHeight="1">
      <c r="A37" s="15">
        <v>1301</v>
      </c>
      <c r="B37" s="3">
        <v>2013</v>
      </c>
      <c r="C37" s="15">
        <v>1</v>
      </c>
      <c r="D37" s="15"/>
      <c r="E37" s="19"/>
      <c r="F37" s="17"/>
      <c r="G37" s="15"/>
      <c r="H37" s="18">
        <f>G37*H6</f>
        <v>0</v>
      </c>
      <c r="I37" s="21">
        <f t="shared" si="1"/>
        <v>0</v>
      </c>
      <c r="J37" s="18"/>
      <c r="K37" s="21">
        <f>SUM(I37,J37, 'March 2016'!K37)</f>
        <v>1642</v>
      </c>
      <c r="L37" s="18"/>
    </row>
    <row r="38" spans="1:12" ht="15" customHeight="1">
      <c r="A38" s="15">
        <v>1302</v>
      </c>
      <c r="B38" s="3">
        <v>2013</v>
      </c>
      <c r="C38" s="15">
        <v>6</v>
      </c>
      <c r="D38" s="15"/>
      <c r="E38" s="19"/>
      <c r="F38" s="17"/>
      <c r="G38" s="15"/>
      <c r="H38" s="18">
        <f>G38*H6</f>
        <v>0</v>
      </c>
      <c r="I38" s="21">
        <f t="shared" si="1"/>
        <v>0</v>
      </c>
      <c r="J38" s="18"/>
      <c r="K38" s="21">
        <f>SUM(I38,J38, 'March 2016'!K38)</f>
        <v>456</v>
      </c>
      <c r="L38" s="18"/>
    </row>
    <row r="39" spans="1:12" ht="15" customHeight="1">
      <c r="A39" s="15">
        <v>1401</v>
      </c>
      <c r="B39" s="3">
        <v>2014</v>
      </c>
      <c r="C39" s="15">
        <v>12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>SUM(I39,J39, 'March 2016'!K39)</f>
        <v>264</v>
      </c>
      <c r="L39" s="18"/>
    </row>
    <row r="40" spans="1:12" ht="15" customHeight="1">
      <c r="A40" s="15">
        <v>1402</v>
      </c>
      <c r="B40" s="3">
        <v>2014</v>
      </c>
      <c r="C40" s="15">
        <v>15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>SUM(I40,J40, 'March 2016'!K40)</f>
        <v>0</v>
      </c>
      <c r="L40" s="18"/>
    </row>
    <row r="41" spans="1:12" ht="15" customHeight="1">
      <c r="A41" s="15">
        <v>1403</v>
      </c>
      <c r="B41" s="3">
        <v>2014</v>
      </c>
      <c r="C41" s="15">
        <v>10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>SUM(I41,J41, 'March 2016'!K41)</f>
        <v>147</v>
      </c>
      <c r="L41" s="18"/>
    </row>
    <row r="42" spans="1:12" ht="15" customHeight="1">
      <c r="A42" s="15">
        <v>1404</v>
      </c>
      <c r="B42" s="3">
        <v>2014</v>
      </c>
      <c r="C42" s="15">
        <v>3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>SUM(I42,J42, 'March 2016'!K42)</f>
        <v>126</v>
      </c>
      <c r="L42" s="18"/>
    </row>
    <row r="43" spans="1:12" ht="15" customHeight="1">
      <c r="A43" s="15">
        <v>1405</v>
      </c>
      <c r="B43" s="3">
        <v>2014</v>
      </c>
      <c r="C43" s="15">
        <v>16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>SUM(I43,J43, 'March 2016'!K43)</f>
        <v>574</v>
      </c>
      <c r="L43" s="18"/>
    </row>
    <row r="44" spans="1:12" ht="15" customHeight="1">
      <c r="A44" s="15">
        <v>2141</v>
      </c>
      <c r="B44" s="3">
        <v>2015</v>
      </c>
      <c r="C44" s="15">
        <v>20</v>
      </c>
      <c r="D44" s="15"/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>SUM(I44,J44, 'March 2016'!K44)</f>
        <v>1516.5</v>
      </c>
      <c r="L44" s="18"/>
    </row>
    <row r="45" spans="1:12" ht="15" customHeight="1">
      <c r="A45" s="15">
        <v>2142</v>
      </c>
      <c r="B45" s="3">
        <v>2015</v>
      </c>
      <c r="C45" s="15">
        <v>4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>SUM(I45,J45, 'March 2016'!K45)</f>
        <v>159</v>
      </c>
      <c r="L45" s="18"/>
    </row>
    <row r="46" spans="1:12" ht="15" customHeight="1">
      <c r="A46" s="15">
        <v>2143</v>
      </c>
      <c r="B46" s="3">
        <v>2015</v>
      </c>
      <c r="C46" s="15">
        <v>17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>SUM(I46,J46, 'March 2016'!K46)</f>
        <v>0</v>
      </c>
      <c r="L46" s="18"/>
    </row>
    <row r="47" spans="1:12" ht="15" customHeight="1">
      <c r="A47" s="15">
        <v>2151</v>
      </c>
      <c r="B47" s="3">
        <v>2016</v>
      </c>
      <c r="C47" s="15">
        <v>22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>SUM(I47,J47, 'March 2016'!K47)</f>
        <v>494</v>
      </c>
      <c r="L47" s="53"/>
    </row>
    <row r="48" spans="1:12" ht="15" customHeight="1">
      <c r="A48" s="15">
        <v>2152</v>
      </c>
      <c r="B48" s="3">
        <v>2016</v>
      </c>
      <c r="C48" s="15">
        <v>23</v>
      </c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>SUM(I48,J48, 'March 2016'!K48)</f>
        <v>0</v>
      </c>
      <c r="L48" s="53"/>
    </row>
    <row r="49" spans="1:12" ht="15" customHeight="1">
      <c r="A49" s="15">
        <v>2153</v>
      </c>
      <c r="B49" s="3">
        <v>2016</v>
      </c>
      <c r="C49" s="15">
        <v>24</v>
      </c>
      <c r="D49" s="15" t="s">
        <v>67</v>
      </c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>SUM(I49,J49, 'March 2016'!K49)</f>
        <v>514</v>
      </c>
      <c r="L49" s="53"/>
    </row>
    <row r="50" spans="1:12" ht="15" customHeight="1">
      <c r="A50" s="15" t="s">
        <v>11</v>
      </c>
      <c r="B50" s="3">
        <v>1997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>SUM(I50,J50, 'March 2016'!K50)</f>
        <v>152</v>
      </c>
      <c r="L50" s="18"/>
    </row>
    <row r="51" spans="1:12" ht="15" customHeight="1">
      <c r="A51" s="15" t="s">
        <v>12</v>
      </c>
      <c r="B51" s="3">
        <v>2005</v>
      </c>
      <c r="C51" s="15"/>
      <c r="D51" s="15"/>
      <c r="E51" s="16"/>
      <c r="F51" s="17"/>
      <c r="G51" s="15"/>
      <c r="H51" s="18">
        <f>G51*H6</f>
        <v>0</v>
      </c>
      <c r="I51" s="21">
        <f t="shared" si="1"/>
        <v>0</v>
      </c>
      <c r="J51" s="18"/>
      <c r="K51" s="21">
        <f>SUM(I51,J51, 'March 2016'!K51)</f>
        <v>267</v>
      </c>
      <c r="L51" s="18"/>
    </row>
    <row r="52" spans="1:12" ht="15" customHeight="1">
      <c r="A52" s="15" t="s">
        <v>13</v>
      </c>
      <c r="B52" s="3">
        <v>2003</v>
      </c>
      <c r="C52" s="15"/>
      <c r="D52" s="15"/>
      <c r="E52" s="16"/>
      <c r="F52" s="17"/>
      <c r="G52" s="15"/>
      <c r="H52" s="18">
        <f>G52*H6</f>
        <v>0</v>
      </c>
      <c r="I52" s="21">
        <f t="shared" si="1"/>
        <v>0</v>
      </c>
      <c r="J52" s="18"/>
      <c r="K52" s="21">
        <f>SUM(I52,J52, 'March 2016'!K52)</f>
        <v>129</v>
      </c>
      <c r="L52" s="18"/>
    </row>
    <row r="53" spans="1:12" ht="15" customHeight="1">
      <c r="A53" s="3"/>
      <c r="B53" s="3"/>
      <c r="C53" s="3"/>
      <c r="D53" s="3" t="s">
        <v>68</v>
      </c>
      <c r="E53" s="3"/>
      <c r="F53" s="20">
        <f t="shared" ref="F53:L53" si="2">SUM(F8:F52)</f>
        <v>0</v>
      </c>
      <c r="G53" s="20">
        <f t="shared" si="2"/>
        <v>0</v>
      </c>
      <c r="H53" s="20">
        <f t="shared" si="2"/>
        <v>0</v>
      </c>
      <c r="I53" s="20">
        <f t="shared" si="2"/>
        <v>0</v>
      </c>
      <c r="J53" s="20">
        <f t="shared" si="2"/>
        <v>0</v>
      </c>
      <c r="K53" s="20">
        <f t="shared" si="2"/>
        <v>28792.17</v>
      </c>
      <c r="L53" s="20">
        <f t="shared" si="2"/>
        <v>0</v>
      </c>
    </row>
    <row r="57" spans="1:12" ht="27.75" thickBot="1">
      <c r="F57" s="6" t="s">
        <v>69</v>
      </c>
      <c r="G57" s="46" t="s">
        <v>70</v>
      </c>
      <c r="H57" s="4"/>
      <c r="I57" s="4"/>
      <c r="J57" s="4"/>
      <c r="K57" s="4"/>
    </row>
    <row r="58" spans="1:12" ht="15.75" thickTop="1">
      <c r="G58" t="s">
        <v>71</v>
      </c>
      <c r="L58" s="24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workbookViewId="0">
      <selection activeCell="K8" sqref="K8"/>
    </sheetView>
  </sheetViews>
  <sheetFormatPr defaultRowHeight="15"/>
  <cols>
    <col min="1" max="1" width="16.710937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57031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53</v>
      </c>
      <c r="L1" s="9" t="s">
        <v>2</v>
      </c>
    </row>
    <row r="2" spans="1:12" ht="24.75" thickTop="1" thickBot="1">
      <c r="A2" s="7" t="s">
        <v>1</v>
      </c>
      <c r="J2" s="5"/>
      <c r="K2" s="8" t="s">
        <v>81</v>
      </c>
      <c r="L2" s="8">
        <f>'Jan 2016'!L2</f>
        <v>2016</v>
      </c>
    </row>
    <row r="3" spans="1:12" ht="24.75" thickTop="1" thickBot="1">
      <c r="A3" s="7"/>
      <c r="J3" s="5"/>
    </row>
    <row r="4" spans="1:12" ht="17.25" thickTop="1" thickBot="1">
      <c r="E4" s="10" t="s">
        <v>55</v>
      </c>
      <c r="F4" s="11">
        <f t="shared" ref="F4:L4" si="0">F53</f>
        <v>0</v>
      </c>
      <c r="G4" s="11">
        <f t="shared" si="0"/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28792.17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4" t="s">
        <v>56</v>
      </c>
      <c r="G5" s="64"/>
      <c r="H5" s="64"/>
      <c r="I5" s="31"/>
      <c r="J5" s="1"/>
      <c r="K5" s="1"/>
      <c r="L5" s="2"/>
    </row>
    <row r="6" spans="1:12" ht="18.75" customHeight="1" thickTop="1" thickBot="1">
      <c r="A6" s="67" t="s">
        <v>10</v>
      </c>
      <c r="B6" s="67" t="s">
        <v>2</v>
      </c>
      <c r="C6" s="67" t="s">
        <v>57</v>
      </c>
      <c r="D6" s="67" t="s">
        <v>22</v>
      </c>
      <c r="E6" s="67" t="s">
        <v>58</v>
      </c>
      <c r="F6" s="22"/>
      <c r="G6" s="14" t="s">
        <v>59</v>
      </c>
      <c r="H6" s="23">
        <f>'July 2015'!H6</f>
        <v>28</v>
      </c>
      <c r="I6" s="32" t="s">
        <v>60</v>
      </c>
      <c r="J6" s="13"/>
      <c r="K6" s="13" t="s">
        <v>61</v>
      </c>
      <c r="L6" s="56"/>
    </row>
    <row r="7" spans="1:12" ht="16.5" thickTop="1" thickBot="1">
      <c r="A7" s="67"/>
      <c r="B7" s="67"/>
      <c r="C7" s="67"/>
      <c r="D7" s="67"/>
      <c r="E7" s="67"/>
      <c r="F7" s="56" t="s">
        <v>3</v>
      </c>
      <c r="G7" s="56" t="s">
        <v>4</v>
      </c>
      <c r="H7" s="56" t="s">
        <v>5</v>
      </c>
      <c r="I7" s="56" t="s">
        <v>7</v>
      </c>
      <c r="J7" s="13" t="s">
        <v>6</v>
      </c>
      <c r="K7" s="56" t="s">
        <v>7</v>
      </c>
      <c r="L7" s="56" t="s">
        <v>8</v>
      </c>
    </row>
    <row r="8" spans="1:12" ht="15.75" thickTop="1">
      <c r="A8" s="15">
        <v>418</v>
      </c>
      <c r="B8" s="3">
        <v>1994</v>
      </c>
      <c r="C8" s="15"/>
      <c r="D8" s="15" t="s">
        <v>62</v>
      </c>
      <c r="E8" s="16"/>
      <c r="F8" s="17"/>
      <c r="G8" s="15"/>
      <c r="H8" s="18">
        <f>G8*H6</f>
        <v>0</v>
      </c>
      <c r="I8" s="21">
        <f t="shared" ref="I8:I52" si="1">SUM(F8,H8)</f>
        <v>0</v>
      </c>
      <c r="J8" s="18"/>
      <c r="K8" s="21">
        <f>SUM(I8,J8, 'Apr 2016'!K8)</f>
        <v>0</v>
      </c>
      <c r="L8" s="18"/>
    </row>
    <row r="9" spans="1:12">
      <c r="A9" s="15">
        <v>711</v>
      </c>
      <c r="B9" s="3">
        <v>1997</v>
      </c>
      <c r="C9" s="15"/>
      <c r="D9" s="15" t="s">
        <v>62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>SUM(I9,J9, 'Apr 2016'!K9)</f>
        <v>135</v>
      </c>
      <c r="L9" s="18"/>
    </row>
    <row r="10" spans="1:12">
      <c r="A10" s="15">
        <v>717</v>
      </c>
      <c r="B10" s="3">
        <v>1997</v>
      </c>
      <c r="C10" s="15"/>
      <c r="D10" s="15" t="s">
        <v>62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>SUM(I10,J10, 'Apr 2016'!K10)</f>
        <v>0</v>
      </c>
      <c r="L10" s="18"/>
    </row>
    <row r="11" spans="1:12">
      <c r="A11" s="15">
        <v>718</v>
      </c>
      <c r="B11" s="3">
        <v>1997</v>
      </c>
      <c r="C11" s="15"/>
      <c r="D11" s="15" t="s">
        <v>62</v>
      </c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>SUM(I11,J11, 'Apr 2016'!K11)</f>
        <v>647</v>
      </c>
      <c r="L11" s="18"/>
    </row>
    <row r="12" spans="1:12">
      <c r="A12" s="15">
        <v>719</v>
      </c>
      <c r="B12" s="3">
        <v>1997</v>
      </c>
      <c r="C12" s="15"/>
      <c r="D12" s="15" t="s">
        <v>62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>SUM(I12,J12, 'Apr 2016'!K12)</f>
        <v>136</v>
      </c>
      <c r="L12" s="18"/>
    </row>
    <row r="13" spans="1:12">
      <c r="A13" s="15">
        <v>721</v>
      </c>
      <c r="B13" s="3">
        <v>1997</v>
      </c>
      <c r="C13" s="15"/>
      <c r="D13" s="15" t="s">
        <v>62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>SUM(I13,J13, 'Apr 2016'!K13)</f>
        <v>141</v>
      </c>
      <c r="L13" s="18"/>
    </row>
    <row r="14" spans="1:12">
      <c r="A14" s="15">
        <v>723</v>
      </c>
      <c r="B14" s="3">
        <v>1997</v>
      </c>
      <c r="C14" s="15"/>
      <c r="D14" s="15" t="s">
        <v>62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>SUM(I14,J14, 'Apr 2016'!K14)</f>
        <v>1359</v>
      </c>
      <c r="L14" s="18"/>
    </row>
    <row r="15" spans="1:12">
      <c r="A15" s="15">
        <v>9601</v>
      </c>
      <c r="B15" s="3">
        <v>1996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>SUM(I15,J15, 'Apr 2016'!K15)</f>
        <v>0</v>
      </c>
      <c r="L15" s="18"/>
    </row>
    <row r="16" spans="1:12">
      <c r="A16" s="15">
        <v>2008</v>
      </c>
      <c r="B16" s="3">
        <v>2000</v>
      </c>
      <c r="C16" s="15"/>
      <c r="D16" s="15" t="s">
        <v>62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>SUM(I16,J16, 'Apr 2016'!K16)</f>
        <v>2984</v>
      </c>
      <c r="L16" s="18"/>
    </row>
    <row r="17" spans="1:12">
      <c r="A17" s="15">
        <v>2016</v>
      </c>
      <c r="B17" s="3">
        <v>2001</v>
      </c>
      <c r="C17" s="15">
        <v>28</v>
      </c>
      <c r="D17" s="15"/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>SUM(I17,J17, 'Apr 2016'!K17)</f>
        <v>1309</v>
      </c>
      <c r="L17" s="18"/>
    </row>
    <row r="18" spans="1:12">
      <c r="A18" s="15">
        <v>2017</v>
      </c>
      <c r="B18" s="3">
        <v>2001</v>
      </c>
      <c r="C18" s="15"/>
      <c r="D18" s="15" t="s">
        <v>62</v>
      </c>
      <c r="E18" s="16"/>
      <c r="F18" s="17"/>
      <c r="G18" s="15"/>
      <c r="H18" s="18">
        <f>G18*H6</f>
        <v>0</v>
      </c>
      <c r="I18" s="21">
        <f t="shared" si="1"/>
        <v>0</v>
      </c>
      <c r="J18" s="18"/>
      <c r="K18" s="21">
        <f>SUM(I18,J18, 'Apr 2016'!K18)</f>
        <v>0</v>
      </c>
      <c r="L18" s="18"/>
    </row>
    <row r="19" spans="1:12">
      <c r="A19" s="15">
        <v>2019</v>
      </c>
      <c r="B19" s="3">
        <v>2001</v>
      </c>
      <c r="C19" s="15"/>
      <c r="D19" s="15" t="s">
        <v>62</v>
      </c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>SUM(I19,J19, 'Apr 2016'!K19)</f>
        <v>150</v>
      </c>
      <c r="L19" s="18"/>
    </row>
    <row r="20" spans="1:12">
      <c r="A20" s="15">
        <v>2023</v>
      </c>
      <c r="B20" s="3">
        <v>2002</v>
      </c>
      <c r="C20" s="15" t="s">
        <v>64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>SUM(I20,J20, 'Apr 2016'!K20)</f>
        <v>343</v>
      </c>
      <c r="L20" s="18"/>
    </row>
    <row r="21" spans="1:12">
      <c r="A21" s="15">
        <v>2024</v>
      </c>
      <c r="B21" s="3">
        <v>2002</v>
      </c>
      <c r="C21" s="15" t="s">
        <v>65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>SUM(I21,J21, 'Apr 2016'!K21)</f>
        <v>3015</v>
      </c>
      <c r="L21" s="18"/>
    </row>
    <row r="22" spans="1:12">
      <c r="A22" s="15">
        <v>2041</v>
      </c>
      <c r="B22" s="3">
        <v>2004</v>
      </c>
      <c r="C22" s="15"/>
      <c r="D22" s="15" t="s">
        <v>66</v>
      </c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>SUM(I22,J22, 'Apr 2016'!K22)</f>
        <v>1313</v>
      </c>
      <c r="L22" s="18"/>
    </row>
    <row r="23" spans="1:12">
      <c r="A23" s="15">
        <v>2042</v>
      </c>
      <c r="B23" s="3">
        <v>2004</v>
      </c>
      <c r="C23" s="15">
        <v>26</v>
      </c>
      <c r="D23" s="15"/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>SUM(I23,J23, 'Apr 2016'!K23)</f>
        <v>387</v>
      </c>
      <c r="L23" s="18"/>
    </row>
    <row r="24" spans="1:12">
      <c r="A24" s="15">
        <v>2043</v>
      </c>
      <c r="B24" s="3">
        <v>2004</v>
      </c>
      <c r="C24" s="15">
        <v>13</v>
      </c>
      <c r="D24" s="15"/>
      <c r="E24" s="16"/>
      <c r="F24" s="17"/>
      <c r="G24" s="15"/>
      <c r="H24" s="18">
        <f>G24*H6</f>
        <v>0</v>
      </c>
      <c r="I24" s="21">
        <f t="shared" si="1"/>
        <v>0</v>
      </c>
      <c r="J24" s="18"/>
      <c r="K24" s="21">
        <f>SUM(I24,J24, 'Apr 2016'!K24)</f>
        <v>299</v>
      </c>
      <c r="L24" s="18"/>
    </row>
    <row r="25" spans="1:12">
      <c r="A25" s="15">
        <v>2061</v>
      </c>
      <c r="B25" s="3">
        <v>2007</v>
      </c>
      <c r="C25" s="15">
        <v>5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>SUM(I25,J25, 'Apr 2016'!K25)</f>
        <v>432</v>
      </c>
      <c r="L25" s="18"/>
    </row>
    <row r="26" spans="1:12">
      <c r="A26" s="15">
        <v>2062</v>
      </c>
      <c r="B26" s="3">
        <v>2007</v>
      </c>
      <c r="C26" s="15">
        <v>18</v>
      </c>
      <c r="D26" s="15"/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>SUM(I26,J26, 'Apr 2016'!K26)</f>
        <v>2389</v>
      </c>
      <c r="L26" s="18"/>
    </row>
    <row r="27" spans="1:12">
      <c r="A27" s="15">
        <v>2063</v>
      </c>
      <c r="B27" s="3">
        <v>2007</v>
      </c>
      <c r="C27" s="15">
        <v>9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>SUM(I27,J27, 'Apr 2016'!K27)</f>
        <v>1530</v>
      </c>
      <c r="L27" s="18"/>
    </row>
    <row r="28" spans="1:12">
      <c r="A28" s="15">
        <v>2090</v>
      </c>
      <c r="B28" s="3">
        <v>2009</v>
      </c>
      <c r="C28" s="15"/>
      <c r="D28" s="15" t="s">
        <v>63</v>
      </c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>SUM(I28,J28, 'Apr 2016'!K28)</f>
        <v>2216.67</v>
      </c>
      <c r="L28" s="18"/>
    </row>
    <row r="29" spans="1:12">
      <c r="A29" s="15">
        <v>2091</v>
      </c>
      <c r="B29" s="3">
        <v>2009</v>
      </c>
      <c r="C29" s="15">
        <v>21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>SUM(I29,J29, 'Apr 2016'!K29)</f>
        <v>810</v>
      </c>
      <c r="L29" s="18"/>
    </row>
    <row r="30" spans="1:12">
      <c r="A30" s="15">
        <v>2092</v>
      </c>
      <c r="B30" s="3">
        <v>2009</v>
      </c>
      <c r="C30" s="15">
        <v>14</v>
      </c>
      <c r="D30" s="15"/>
      <c r="E30" s="16"/>
      <c r="F30" s="17"/>
      <c r="G30" s="15"/>
      <c r="H30" s="18">
        <f>G30*H6</f>
        <v>0</v>
      </c>
      <c r="I30" s="21">
        <f t="shared" si="1"/>
        <v>0</v>
      </c>
      <c r="J30" s="18"/>
      <c r="K30" s="21">
        <f>SUM(I30,J30, 'Apr 2016'!K30)</f>
        <v>695</v>
      </c>
      <c r="L30" s="18"/>
    </row>
    <row r="31" spans="1:12">
      <c r="A31" s="15">
        <v>2101</v>
      </c>
      <c r="B31" s="3">
        <v>2010</v>
      </c>
      <c r="C31" s="15">
        <v>25</v>
      </c>
      <c r="D31" s="15" t="s">
        <v>67</v>
      </c>
      <c r="E31" s="16"/>
      <c r="F31" s="17"/>
      <c r="G31" s="15"/>
      <c r="H31" s="18">
        <f>G31*H6</f>
        <v>0</v>
      </c>
      <c r="I31" s="21">
        <f t="shared" si="1"/>
        <v>0</v>
      </c>
      <c r="J31" s="18"/>
      <c r="K31" s="21">
        <f>SUM(I31,J31, 'Apr 2016'!K31)</f>
        <v>450</v>
      </c>
      <c r="L31" s="18"/>
    </row>
    <row r="32" spans="1:12">
      <c r="A32" s="15">
        <v>2102</v>
      </c>
      <c r="B32" s="3">
        <v>2010</v>
      </c>
      <c r="C32" s="15">
        <v>20</v>
      </c>
      <c r="D32" s="15"/>
      <c r="E32" s="16"/>
      <c r="F32" s="17"/>
      <c r="G32" s="15"/>
      <c r="H32" s="18">
        <f>G32*H6</f>
        <v>0</v>
      </c>
      <c r="I32" s="21">
        <f t="shared" si="1"/>
        <v>0</v>
      </c>
      <c r="J32" s="18"/>
      <c r="K32" s="21">
        <f>SUM(I32,J32, 'Apr 2016'!K32)</f>
        <v>140</v>
      </c>
      <c r="L32" s="18"/>
    </row>
    <row r="33" spans="1:12">
      <c r="A33" s="15">
        <v>2103</v>
      </c>
      <c r="B33" s="3">
        <v>2010</v>
      </c>
      <c r="C33" s="15">
        <v>2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>SUM(I33,J33, 'Apr 2016'!K33)</f>
        <v>418</v>
      </c>
      <c r="L33" s="18"/>
    </row>
    <row r="34" spans="1:12">
      <c r="A34" s="15">
        <v>2111</v>
      </c>
      <c r="B34" s="3">
        <v>2011</v>
      </c>
      <c r="C34" s="15">
        <v>7</v>
      </c>
      <c r="D34" s="15"/>
      <c r="E34" s="19"/>
      <c r="F34" s="17"/>
      <c r="G34" s="15"/>
      <c r="H34" s="18">
        <f>G34*H6</f>
        <v>0</v>
      </c>
      <c r="I34" s="21">
        <f t="shared" si="1"/>
        <v>0</v>
      </c>
      <c r="J34" s="18"/>
      <c r="K34" s="21">
        <f>SUM(I34,J34, 'Apr 2016'!K34)</f>
        <v>664</v>
      </c>
      <c r="L34" s="18"/>
    </row>
    <row r="35" spans="1:12">
      <c r="A35" s="15">
        <v>2112</v>
      </c>
      <c r="B35" s="3">
        <v>2011</v>
      </c>
      <c r="C35" s="15">
        <v>8</v>
      </c>
      <c r="D35" s="15"/>
      <c r="E35" s="19"/>
      <c r="F35" s="17"/>
      <c r="G35" s="15"/>
      <c r="H35" s="18">
        <f>G35*H6</f>
        <v>0</v>
      </c>
      <c r="I35" s="21">
        <f t="shared" si="1"/>
        <v>0</v>
      </c>
      <c r="J35" s="18"/>
      <c r="K35" s="21">
        <f>SUM(I35,J35, 'Apr 2016'!K35)</f>
        <v>130</v>
      </c>
      <c r="L35" s="18"/>
    </row>
    <row r="36" spans="1:12">
      <c r="A36" s="15">
        <v>2113</v>
      </c>
      <c r="B36" s="3">
        <v>2011</v>
      </c>
      <c r="C36" s="15">
        <v>11</v>
      </c>
      <c r="D36" s="15"/>
      <c r="E36" s="19"/>
      <c r="F36" s="17"/>
      <c r="G36" s="15"/>
      <c r="H36" s="18">
        <f>G36*H6</f>
        <v>0</v>
      </c>
      <c r="I36" s="21">
        <f t="shared" si="1"/>
        <v>0</v>
      </c>
      <c r="J36" s="18"/>
      <c r="K36" s="21">
        <f>SUM(I36,J36, 'Apr 2016'!K36)</f>
        <v>259</v>
      </c>
      <c r="L36" s="18"/>
    </row>
    <row r="37" spans="1:12">
      <c r="A37" s="15">
        <v>1301</v>
      </c>
      <c r="B37" s="3">
        <v>2013</v>
      </c>
      <c r="C37" s="15">
        <v>1</v>
      </c>
      <c r="D37" s="15"/>
      <c r="E37" s="19"/>
      <c r="F37" s="17"/>
      <c r="G37" s="15"/>
      <c r="H37" s="18">
        <f>G37*H6</f>
        <v>0</v>
      </c>
      <c r="I37" s="21">
        <f t="shared" si="1"/>
        <v>0</v>
      </c>
      <c r="J37" s="18"/>
      <c r="K37" s="21">
        <f>SUM(I37,J37, 'Apr 2016'!K37)</f>
        <v>1642</v>
      </c>
      <c r="L37" s="18"/>
    </row>
    <row r="38" spans="1:12">
      <c r="A38" s="15">
        <v>1302</v>
      </c>
      <c r="B38" s="3">
        <v>2013</v>
      </c>
      <c r="C38" s="15">
        <v>6</v>
      </c>
      <c r="D38" s="15"/>
      <c r="E38" s="19"/>
      <c r="F38" s="17"/>
      <c r="G38" s="15"/>
      <c r="H38" s="18">
        <f>G38*H6</f>
        <v>0</v>
      </c>
      <c r="I38" s="21">
        <f t="shared" si="1"/>
        <v>0</v>
      </c>
      <c r="J38" s="18"/>
      <c r="K38" s="21">
        <f>SUM(I38,J38, 'Apr 2016'!K38)</f>
        <v>456</v>
      </c>
      <c r="L38" s="18"/>
    </row>
    <row r="39" spans="1:12">
      <c r="A39" s="15">
        <v>1401</v>
      </c>
      <c r="B39" s="3">
        <v>2014</v>
      </c>
      <c r="C39" s="15">
        <v>12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>SUM(I39,J39, 'Apr 2016'!K39)</f>
        <v>264</v>
      </c>
      <c r="L39" s="18"/>
    </row>
    <row r="40" spans="1:12">
      <c r="A40" s="15">
        <v>1402</v>
      </c>
      <c r="B40" s="3">
        <v>2014</v>
      </c>
      <c r="C40" s="15">
        <v>15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>SUM(I40,J40, 'Apr 2016'!K40)</f>
        <v>0</v>
      </c>
      <c r="L40" s="18"/>
    </row>
    <row r="41" spans="1:12">
      <c r="A41" s="15">
        <v>1403</v>
      </c>
      <c r="B41" s="3">
        <v>2014</v>
      </c>
      <c r="C41" s="15">
        <v>10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>SUM(I41,J41, 'Apr 2016'!K41)</f>
        <v>147</v>
      </c>
      <c r="L41" s="18"/>
    </row>
    <row r="42" spans="1:12">
      <c r="A42" s="15">
        <v>1404</v>
      </c>
      <c r="B42" s="3">
        <v>2014</v>
      </c>
      <c r="C42" s="15">
        <v>3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>SUM(I42,J42, 'Apr 2016'!K42)</f>
        <v>126</v>
      </c>
      <c r="L42" s="18"/>
    </row>
    <row r="43" spans="1:12">
      <c r="A43" s="15">
        <v>1405</v>
      </c>
      <c r="B43" s="3">
        <v>2014</v>
      </c>
      <c r="C43" s="15">
        <v>16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>SUM(I43,J43, 'Apr 2016'!K43)</f>
        <v>574</v>
      </c>
      <c r="L43" s="18"/>
    </row>
    <row r="44" spans="1:12">
      <c r="A44" s="15">
        <v>2141</v>
      </c>
      <c r="B44" s="3">
        <v>2015</v>
      </c>
      <c r="C44" s="15">
        <v>20</v>
      </c>
      <c r="D44" s="15"/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>SUM(I44,J44, 'Apr 2016'!K44)</f>
        <v>1516.5</v>
      </c>
      <c r="L44" s="18"/>
    </row>
    <row r="45" spans="1:12">
      <c r="A45" s="15">
        <v>2142</v>
      </c>
      <c r="B45" s="3">
        <v>2015</v>
      </c>
      <c r="C45" s="15">
        <v>4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>SUM(I45,J45, 'Apr 2016'!K45)</f>
        <v>159</v>
      </c>
      <c r="L45" s="18"/>
    </row>
    <row r="46" spans="1:12">
      <c r="A46" s="15">
        <v>2143</v>
      </c>
      <c r="B46" s="3">
        <v>2015</v>
      </c>
      <c r="C46" s="15">
        <v>17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>SUM(I46,J46, 'Apr 2016'!K46)</f>
        <v>0</v>
      </c>
      <c r="L46" s="18"/>
    </row>
    <row r="47" spans="1:12" ht="15" customHeight="1">
      <c r="A47" s="15">
        <v>2151</v>
      </c>
      <c r="B47" s="3">
        <v>2016</v>
      </c>
      <c r="C47" s="15">
        <v>22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>SUM(I47,J47, 'Apr 2016'!K47)</f>
        <v>494</v>
      </c>
      <c r="L47" s="53"/>
    </row>
    <row r="48" spans="1:12" ht="15" customHeight="1">
      <c r="A48" s="15">
        <v>2152</v>
      </c>
      <c r="B48" s="3">
        <v>2016</v>
      </c>
      <c r="C48" s="15">
        <v>23</v>
      </c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>SUM(I48,J48, 'Apr 2016'!K48)</f>
        <v>0</v>
      </c>
      <c r="L48" s="53"/>
    </row>
    <row r="49" spans="1:12" ht="15" customHeight="1">
      <c r="A49" s="15">
        <v>2153</v>
      </c>
      <c r="B49" s="3">
        <v>2016</v>
      </c>
      <c r="C49" s="15">
        <v>24</v>
      </c>
      <c r="D49" s="15" t="s">
        <v>67</v>
      </c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>SUM(I49,J49, 'Apr 2016'!K49)</f>
        <v>514</v>
      </c>
      <c r="L49" s="53"/>
    </row>
    <row r="50" spans="1:12">
      <c r="A50" s="15" t="s">
        <v>11</v>
      </c>
      <c r="B50" s="3">
        <v>1997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>SUM(I50,J50, 'Apr 2016'!K50)</f>
        <v>152</v>
      </c>
      <c r="L50" s="18"/>
    </row>
    <row r="51" spans="1:12">
      <c r="A51" s="15" t="s">
        <v>12</v>
      </c>
      <c r="B51" s="3">
        <v>2005</v>
      </c>
      <c r="C51" s="15"/>
      <c r="D51" s="15"/>
      <c r="E51" s="16"/>
      <c r="F51" s="17"/>
      <c r="G51" s="15"/>
      <c r="H51" s="18">
        <f>G51*H6</f>
        <v>0</v>
      </c>
      <c r="I51" s="21">
        <f t="shared" si="1"/>
        <v>0</v>
      </c>
      <c r="J51" s="18"/>
      <c r="K51" s="21">
        <f>SUM(I51,J51, 'Apr 2016'!K51)</f>
        <v>267</v>
      </c>
      <c r="L51" s="18"/>
    </row>
    <row r="52" spans="1:12">
      <c r="A52" s="15" t="s">
        <v>13</v>
      </c>
      <c r="B52" s="3">
        <v>2003</v>
      </c>
      <c r="C52" s="15"/>
      <c r="D52" s="15"/>
      <c r="E52" s="16"/>
      <c r="F52" s="17"/>
      <c r="G52" s="15"/>
      <c r="H52" s="18">
        <f>G52*H6</f>
        <v>0</v>
      </c>
      <c r="I52" s="21">
        <f t="shared" si="1"/>
        <v>0</v>
      </c>
      <c r="J52" s="18"/>
      <c r="K52" s="21">
        <f>SUM(I52,J52, 'Apr 2016'!K52)</f>
        <v>129</v>
      </c>
      <c r="L52" s="18"/>
    </row>
    <row r="53" spans="1:12">
      <c r="A53" s="3"/>
      <c r="B53" s="3"/>
      <c r="C53" s="3"/>
      <c r="D53" s="3" t="s">
        <v>68</v>
      </c>
      <c r="E53" s="3"/>
      <c r="F53" s="20">
        <f t="shared" ref="F53:L53" si="2">SUM(F8:F52)</f>
        <v>0</v>
      </c>
      <c r="G53" s="20">
        <f t="shared" si="2"/>
        <v>0</v>
      </c>
      <c r="H53" s="20">
        <f t="shared" si="2"/>
        <v>0</v>
      </c>
      <c r="I53" s="20">
        <f t="shared" si="2"/>
        <v>0</v>
      </c>
      <c r="J53" s="20">
        <f t="shared" si="2"/>
        <v>0</v>
      </c>
      <c r="K53" s="20">
        <f t="shared" si="2"/>
        <v>28792.17</v>
      </c>
      <c r="L53" s="20">
        <f t="shared" si="2"/>
        <v>0</v>
      </c>
    </row>
    <row r="57" spans="1:12" ht="27.75" thickBot="1">
      <c r="F57" s="6" t="s">
        <v>69</v>
      </c>
      <c r="G57" s="46" t="s">
        <v>70</v>
      </c>
      <c r="H57" s="4"/>
      <c r="I57" s="4"/>
      <c r="J57" s="4"/>
      <c r="K57" s="4"/>
    </row>
    <row r="58" spans="1:12" ht="15.75" thickTop="1">
      <c r="G58" t="s">
        <v>71</v>
      </c>
      <c r="L58" s="24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opLeftCell="A41" workbookViewId="0">
      <selection activeCell="G45" sqref="G45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2.5703125" customWidth="1"/>
    <col min="8" max="8" width="12.28515625" customWidth="1"/>
    <col min="9" max="9" width="13.140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53</v>
      </c>
      <c r="L1" s="9" t="s">
        <v>2</v>
      </c>
    </row>
    <row r="2" spans="1:12" ht="24.75" thickTop="1" thickBot="1">
      <c r="A2" s="7" t="s">
        <v>1</v>
      </c>
      <c r="J2" s="5"/>
      <c r="K2" s="8" t="s">
        <v>82</v>
      </c>
      <c r="L2" s="8">
        <f>'Jan 2016'!L2</f>
        <v>2016</v>
      </c>
    </row>
    <row r="3" spans="1:12" ht="24.75" thickTop="1" thickBot="1">
      <c r="A3" s="7"/>
      <c r="J3" s="5"/>
    </row>
    <row r="4" spans="1:12" ht="17.25" thickTop="1" thickBot="1">
      <c r="E4" s="10" t="s">
        <v>55</v>
      </c>
      <c r="F4" s="11">
        <f t="shared" ref="F4:L4" si="0">F53</f>
        <v>0</v>
      </c>
      <c r="G4" s="11">
        <f t="shared" si="0"/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28792.17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4" t="s">
        <v>56</v>
      </c>
      <c r="G5" s="64"/>
      <c r="H5" s="64"/>
      <c r="I5" s="31"/>
      <c r="J5" s="1"/>
      <c r="K5" s="1"/>
      <c r="L5" s="2"/>
    </row>
    <row r="6" spans="1:12" ht="18.75" customHeight="1" thickTop="1" thickBot="1">
      <c r="A6" s="67" t="s">
        <v>10</v>
      </c>
      <c r="B6" s="67" t="s">
        <v>2</v>
      </c>
      <c r="C6" s="67" t="s">
        <v>57</v>
      </c>
      <c r="D6" s="67" t="s">
        <v>22</v>
      </c>
      <c r="E6" s="67" t="s">
        <v>58</v>
      </c>
      <c r="F6" s="22"/>
      <c r="G6" s="14" t="s">
        <v>59</v>
      </c>
      <c r="H6" s="23">
        <f>'July 2015'!H6</f>
        <v>28</v>
      </c>
      <c r="I6" s="32" t="s">
        <v>60</v>
      </c>
      <c r="J6" s="13"/>
      <c r="K6" s="13" t="s">
        <v>61</v>
      </c>
      <c r="L6" s="56"/>
    </row>
    <row r="7" spans="1:12" ht="16.5" thickTop="1" thickBot="1">
      <c r="A7" s="67"/>
      <c r="B7" s="67"/>
      <c r="C7" s="67"/>
      <c r="D7" s="67"/>
      <c r="E7" s="67"/>
      <c r="F7" s="56" t="s">
        <v>3</v>
      </c>
      <c r="G7" s="56" t="s">
        <v>4</v>
      </c>
      <c r="H7" s="56" t="s">
        <v>5</v>
      </c>
      <c r="I7" s="56" t="s">
        <v>7</v>
      </c>
      <c r="J7" s="13" t="s">
        <v>6</v>
      </c>
      <c r="K7" s="56" t="s">
        <v>7</v>
      </c>
      <c r="L7" s="56" t="s">
        <v>8</v>
      </c>
    </row>
    <row r="8" spans="1:12" ht="24.95" customHeight="1" thickTop="1">
      <c r="A8" s="15">
        <v>418</v>
      </c>
      <c r="B8" s="3">
        <v>1994</v>
      </c>
      <c r="C8" s="15"/>
      <c r="D8" s="15" t="s">
        <v>62</v>
      </c>
      <c r="E8" s="16"/>
      <c r="F8" s="17"/>
      <c r="G8" s="15"/>
      <c r="H8" s="18">
        <f>G8*H6</f>
        <v>0</v>
      </c>
      <c r="I8" s="21">
        <f t="shared" ref="I8:I52" si="1">SUM(F8,H8)</f>
        <v>0</v>
      </c>
      <c r="J8" s="18"/>
      <c r="K8" s="21">
        <f>SUM(I8,J8, 'May 2016'!K8)</f>
        <v>0</v>
      </c>
      <c r="L8" s="18"/>
    </row>
    <row r="9" spans="1:12" ht="24.95" customHeight="1">
      <c r="A9" s="15">
        <v>711</v>
      </c>
      <c r="B9" s="3">
        <v>1997</v>
      </c>
      <c r="C9" s="15"/>
      <c r="D9" s="15" t="s">
        <v>62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>SUM(I9,J9, 'May 2016'!K9)</f>
        <v>135</v>
      </c>
      <c r="L9" s="18"/>
    </row>
    <row r="10" spans="1:12" ht="24.95" customHeight="1">
      <c r="A10" s="15">
        <v>717</v>
      </c>
      <c r="B10" s="3">
        <v>1997</v>
      </c>
      <c r="C10" s="15"/>
      <c r="D10" s="15" t="s">
        <v>62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>SUM(I10,J10, 'May 2016'!K10)</f>
        <v>0</v>
      </c>
      <c r="L10" s="18"/>
    </row>
    <row r="11" spans="1:12" ht="24.95" customHeight="1">
      <c r="A11" s="15">
        <v>718</v>
      </c>
      <c r="B11" s="3">
        <v>1997</v>
      </c>
      <c r="C11" s="15"/>
      <c r="D11" s="15" t="s">
        <v>62</v>
      </c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>SUM(I11,J11, 'May 2016'!K11)</f>
        <v>647</v>
      </c>
      <c r="L11" s="18"/>
    </row>
    <row r="12" spans="1:12" ht="24.95" customHeight="1">
      <c r="A12" s="15">
        <v>719</v>
      </c>
      <c r="B12" s="3">
        <v>1997</v>
      </c>
      <c r="C12" s="15"/>
      <c r="D12" s="15" t="s">
        <v>62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>SUM(I12,J12, 'May 2016'!K12)</f>
        <v>136</v>
      </c>
      <c r="L12" s="18"/>
    </row>
    <row r="13" spans="1:12" ht="24.95" customHeight="1">
      <c r="A13" s="15">
        <v>721</v>
      </c>
      <c r="B13" s="3">
        <v>1997</v>
      </c>
      <c r="C13" s="15"/>
      <c r="D13" s="15" t="s">
        <v>62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>SUM(I13,J13, 'May 2016'!K13)</f>
        <v>141</v>
      </c>
      <c r="L13" s="18"/>
    </row>
    <row r="14" spans="1:12" ht="24.95" customHeight="1">
      <c r="A14" s="15">
        <v>723</v>
      </c>
      <c r="B14" s="3">
        <v>1997</v>
      </c>
      <c r="C14" s="15"/>
      <c r="D14" s="15" t="s">
        <v>62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>SUM(I14,J14, 'May 2016'!K14)</f>
        <v>1359</v>
      </c>
      <c r="L14" s="18"/>
    </row>
    <row r="15" spans="1:12" ht="24.95" customHeight="1">
      <c r="A15" s="15">
        <v>9601</v>
      </c>
      <c r="B15" s="3">
        <v>1996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>SUM(I15,J15, 'May 2016'!K15)</f>
        <v>0</v>
      </c>
      <c r="L15" s="18"/>
    </row>
    <row r="16" spans="1:12" ht="24.95" customHeight="1">
      <c r="A16" s="15">
        <v>2008</v>
      </c>
      <c r="B16" s="3">
        <v>2000</v>
      </c>
      <c r="C16" s="15"/>
      <c r="D16" s="15" t="s">
        <v>62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>SUM(I16,J16, 'May 2016'!K16)</f>
        <v>2984</v>
      </c>
      <c r="L16" s="18"/>
    </row>
    <row r="17" spans="1:12" ht="24.95" customHeight="1">
      <c r="A17" s="15">
        <v>2016</v>
      </c>
      <c r="B17" s="3">
        <v>2001</v>
      </c>
      <c r="C17" s="15">
        <v>28</v>
      </c>
      <c r="D17" s="15"/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>SUM(I17,J17, 'May 2016'!K17)</f>
        <v>1309</v>
      </c>
      <c r="L17" s="18"/>
    </row>
    <row r="18" spans="1:12" ht="24.95" customHeight="1">
      <c r="A18" s="15">
        <v>2017</v>
      </c>
      <c r="B18" s="3">
        <v>2001</v>
      </c>
      <c r="C18" s="15"/>
      <c r="D18" s="15" t="s">
        <v>62</v>
      </c>
      <c r="E18" s="16"/>
      <c r="F18" s="17"/>
      <c r="G18" s="15"/>
      <c r="H18" s="18">
        <f>G18*H6</f>
        <v>0</v>
      </c>
      <c r="I18" s="21">
        <f t="shared" si="1"/>
        <v>0</v>
      </c>
      <c r="J18" s="18"/>
      <c r="K18" s="21">
        <f>SUM(I18,J18, 'May 2016'!K18)</f>
        <v>0</v>
      </c>
      <c r="L18" s="18"/>
    </row>
    <row r="19" spans="1:12" ht="24.95" customHeight="1">
      <c r="A19" s="15">
        <v>2019</v>
      </c>
      <c r="B19" s="3">
        <v>2001</v>
      </c>
      <c r="C19" s="15"/>
      <c r="D19" s="15" t="s">
        <v>62</v>
      </c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>SUM(I19,J19, 'May 2016'!K19)</f>
        <v>150</v>
      </c>
      <c r="L19" s="18"/>
    </row>
    <row r="20" spans="1:12" ht="24.95" customHeight="1">
      <c r="A20" s="15">
        <v>2023</v>
      </c>
      <c r="B20" s="3">
        <v>2002</v>
      </c>
      <c r="C20" s="15" t="s">
        <v>64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>SUM(I20,J20, 'May 2016'!K20)</f>
        <v>343</v>
      </c>
      <c r="L20" s="18"/>
    </row>
    <row r="21" spans="1:12" ht="24.95" customHeight="1">
      <c r="A21" s="15">
        <v>2024</v>
      </c>
      <c r="B21" s="3">
        <v>2002</v>
      </c>
      <c r="C21" s="15" t="s">
        <v>65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>SUM(I21,J21, 'May 2016'!K21)</f>
        <v>3015</v>
      </c>
      <c r="L21" s="18"/>
    </row>
    <row r="22" spans="1:12" ht="24.95" customHeight="1">
      <c r="A22" s="15">
        <v>2041</v>
      </c>
      <c r="B22" s="3">
        <v>2004</v>
      </c>
      <c r="C22" s="15"/>
      <c r="D22" s="15" t="s">
        <v>66</v>
      </c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>SUM(I22,J22, 'May 2016'!K22)</f>
        <v>1313</v>
      </c>
      <c r="L22" s="18"/>
    </row>
    <row r="23" spans="1:12" ht="24.95" customHeight="1">
      <c r="A23" s="15">
        <v>2042</v>
      </c>
      <c r="B23" s="3">
        <v>2004</v>
      </c>
      <c r="C23" s="15">
        <v>26</v>
      </c>
      <c r="D23" s="15"/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>SUM(I23,J23, 'May 2016'!K23)</f>
        <v>387</v>
      </c>
      <c r="L23" s="18"/>
    </row>
    <row r="24" spans="1:12" ht="24.95" customHeight="1">
      <c r="A24" s="15">
        <v>2043</v>
      </c>
      <c r="B24" s="3">
        <v>2004</v>
      </c>
      <c r="C24" s="15">
        <v>13</v>
      </c>
      <c r="D24" s="15"/>
      <c r="E24" s="16"/>
      <c r="F24" s="17"/>
      <c r="G24" s="15"/>
      <c r="H24" s="18">
        <f>G24*H6</f>
        <v>0</v>
      </c>
      <c r="I24" s="21">
        <f t="shared" si="1"/>
        <v>0</v>
      </c>
      <c r="J24" s="18"/>
      <c r="K24" s="21">
        <f>SUM(I24,J24, 'May 2016'!K24)</f>
        <v>299</v>
      </c>
      <c r="L24" s="18"/>
    </row>
    <row r="25" spans="1:12" ht="24.95" customHeight="1">
      <c r="A25" s="15">
        <v>2061</v>
      </c>
      <c r="B25" s="3">
        <v>2007</v>
      </c>
      <c r="C25" s="15">
        <v>5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>SUM(I25,J25, 'May 2016'!K25)</f>
        <v>432</v>
      </c>
      <c r="L25" s="18"/>
    </row>
    <row r="26" spans="1:12" ht="24.95" customHeight="1">
      <c r="A26" s="15">
        <v>2062</v>
      </c>
      <c r="B26" s="3">
        <v>2007</v>
      </c>
      <c r="C26" s="15">
        <v>18</v>
      </c>
      <c r="D26" s="15"/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>SUM(I26,J26, 'May 2016'!K26)</f>
        <v>2389</v>
      </c>
      <c r="L26" s="18"/>
    </row>
    <row r="27" spans="1:12" ht="24.95" customHeight="1">
      <c r="A27" s="15">
        <v>2063</v>
      </c>
      <c r="B27" s="3">
        <v>2007</v>
      </c>
      <c r="C27" s="15">
        <v>9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>SUM(I27,J27, 'May 2016'!K27)</f>
        <v>1530</v>
      </c>
      <c r="L27" s="18"/>
    </row>
    <row r="28" spans="1:12" ht="24.95" customHeight="1">
      <c r="A28" s="15">
        <v>2090</v>
      </c>
      <c r="B28" s="3">
        <v>2009</v>
      </c>
      <c r="C28" s="15"/>
      <c r="D28" s="15" t="s">
        <v>63</v>
      </c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>SUM(I28,J28, 'May 2016'!K28)</f>
        <v>2216.67</v>
      </c>
      <c r="L28" s="18"/>
    </row>
    <row r="29" spans="1:12" ht="24.95" customHeight="1">
      <c r="A29" s="15">
        <v>2091</v>
      </c>
      <c r="B29" s="3">
        <v>2009</v>
      </c>
      <c r="C29" s="15">
        <v>21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>SUM(I29,J29, 'May 2016'!K29)</f>
        <v>810</v>
      </c>
      <c r="L29" s="18"/>
    </row>
    <row r="30" spans="1:12" ht="24.95" customHeight="1">
      <c r="A30" s="15">
        <v>2092</v>
      </c>
      <c r="B30" s="3">
        <v>2009</v>
      </c>
      <c r="C30" s="15">
        <v>14</v>
      </c>
      <c r="D30" s="15"/>
      <c r="E30" s="16"/>
      <c r="F30" s="17"/>
      <c r="G30" s="15"/>
      <c r="H30" s="18">
        <f>G30*H6</f>
        <v>0</v>
      </c>
      <c r="I30" s="21">
        <f t="shared" si="1"/>
        <v>0</v>
      </c>
      <c r="J30" s="18"/>
      <c r="K30" s="21">
        <f>SUM(I30,J30, 'May 2016'!K30)</f>
        <v>695</v>
      </c>
      <c r="L30" s="18"/>
    </row>
    <row r="31" spans="1:12" ht="24.95" customHeight="1">
      <c r="A31" s="15">
        <v>2101</v>
      </c>
      <c r="B31" s="3">
        <v>2010</v>
      </c>
      <c r="C31" s="15">
        <v>25</v>
      </c>
      <c r="D31" s="15" t="s">
        <v>67</v>
      </c>
      <c r="E31" s="16"/>
      <c r="F31" s="17"/>
      <c r="G31" s="15"/>
      <c r="H31" s="18">
        <f>G31*H6</f>
        <v>0</v>
      </c>
      <c r="I31" s="21">
        <f t="shared" si="1"/>
        <v>0</v>
      </c>
      <c r="J31" s="18"/>
      <c r="K31" s="21">
        <f>SUM(I31,J31, 'May 2016'!K31)</f>
        <v>450</v>
      </c>
      <c r="L31" s="18"/>
    </row>
    <row r="32" spans="1:12" ht="24.95" customHeight="1">
      <c r="A32" s="15">
        <v>2102</v>
      </c>
      <c r="B32" s="3">
        <v>2010</v>
      </c>
      <c r="C32" s="15">
        <v>20</v>
      </c>
      <c r="D32" s="15"/>
      <c r="E32" s="16"/>
      <c r="F32" s="17"/>
      <c r="G32" s="15"/>
      <c r="H32" s="18">
        <f>G32*H6</f>
        <v>0</v>
      </c>
      <c r="I32" s="21">
        <f t="shared" si="1"/>
        <v>0</v>
      </c>
      <c r="J32" s="18"/>
      <c r="K32" s="21">
        <f>SUM(I32,J32, 'May 2016'!K32)</f>
        <v>140</v>
      </c>
      <c r="L32" s="18"/>
    </row>
    <row r="33" spans="1:12" ht="24.95" customHeight="1">
      <c r="A33" s="15">
        <v>2103</v>
      </c>
      <c r="B33" s="3">
        <v>2010</v>
      </c>
      <c r="C33" s="15">
        <v>2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>SUM(I33,J33, 'May 2016'!K33)</f>
        <v>418</v>
      </c>
      <c r="L33" s="18"/>
    </row>
    <row r="34" spans="1:12" ht="24.95" customHeight="1">
      <c r="A34" s="15">
        <v>2111</v>
      </c>
      <c r="B34" s="3">
        <v>2011</v>
      </c>
      <c r="C34" s="15">
        <v>7</v>
      </c>
      <c r="D34" s="15"/>
      <c r="E34" s="19"/>
      <c r="F34" s="17"/>
      <c r="G34" s="15"/>
      <c r="H34" s="18">
        <f>G34*H6</f>
        <v>0</v>
      </c>
      <c r="I34" s="21">
        <f t="shared" si="1"/>
        <v>0</v>
      </c>
      <c r="J34" s="18"/>
      <c r="K34" s="21">
        <f>SUM(I34,J34, 'May 2016'!K34)</f>
        <v>664</v>
      </c>
      <c r="L34" s="18"/>
    </row>
    <row r="35" spans="1:12" ht="24.95" customHeight="1">
      <c r="A35" s="15">
        <v>2112</v>
      </c>
      <c r="B35" s="3">
        <v>2011</v>
      </c>
      <c r="C35" s="15">
        <v>8</v>
      </c>
      <c r="D35" s="15"/>
      <c r="E35" s="19"/>
      <c r="F35" s="17"/>
      <c r="G35" s="15"/>
      <c r="H35" s="18">
        <f>G35*H6</f>
        <v>0</v>
      </c>
      <c r="I35" s="21">
        <f t="shared" si="1"/>
        <v>0</v>
      </c>
      <c r="J35" s="18"/>
      <c r="K35" s="21">
        <f>SUM(I35,J35, 'May 2016'!K35)</f>
        <v>130</v>
      </c>
      <c r="L35" s="18"/>
    </row>
    <row r="36" spans="1:12" ht="24.95" customHeight="1">
      <c r="A36" s="15">
        <v>2113</v>
      </c>
      <c r="B36" s="3">
        <v>2011</v>
      </c>
      <c r="C36" s="15">
        <v>11</v>
      </c>
      <c r="D36" s="15"/>
      <c r="E36" s="19"/>
      <c r="F36" s="17"/>
      <c r="G36" s="15"/>
      <c r="H36" s="18">
        <f>G36*H6</f>
        <v>0</v>
      </c>
      <c r="I36" s="21">
        <f t="shared" si="1"/>
        <v>0</v>
      </c>
      <c r="J36" s="18"/>
      <c r="K36" s="21">
        <f>SUM(I36,J36, 'May 2016'!K36)</f>
        <v>259</v>
      </c>
      <c r="L36" s="18"/>
    </row>
    <row r="37" spans="1:12" ht="24.95" customHeight="1">
      <c r="A37" s="15">
        <v>1301</v>
      </c>
      <c r="B37" s="3">
        <v>2013</v>
      </c>
      <c r="C37" s="15">
        <v>1</v>
      </c>
      <c r="D37" s="15"/>
      <c r="E37" s="19"/>
      <c r="F37" s="17"/>
      <c r="G37" s="15"/>
      <c r="H37" s="18">
        <f>G37*H6</f>
        <v>0</v>
      </c>
      <c r="I37" s="21">
        <f t="shared" si="1"/>
        <v>0</v>
      </c>
      <c r="J37" s="18"/>
      <c r="K37" s="21">
        <f>SUM(I37,J37, 'May 2016'!K37)</f>
        <v>1642</v>
      </c>
      <c r="L37" s="18"/>
    </row>
    <row r="38" spans="1:12" ht="24.95" customHeight="1">
      <c r="A38" s="15">
        <v>1302</v>
      </c>
      <c r="B38" s="3">
        <v>2013</v>
      </c>
      <c r="C38" s="15">
        <v>6</v>
      </c>
      <c r="D38" s="15"/>
      <c r="E38" s="19"/>
      <c r="F38" s="17"/>
      <c r="G38" s="15"/>
      <c r="H38" s="18">
        <f>G38*H6</f>
        <v>0</v>
      </c>
      <c r="I38" s="21">
        <f t="shared" si="1"/>
        <v>0</v>
      </c>
      <c r="J38" s="18"/>
      <c r="K38" s="21">
        <f>SUM(I38,J38, 'May 2016'!K38)</f>
        <v>456</v>
      </c>
      <c r="L38" s="18"/>
    </row>
    <row r="39" spans="1:12" ht="24.95" customHeight="1">
      <c r="A39" s="15">
        <v>1401</v>
      </c>
      <c r="B39" s="3">
        <v>2014</v>
      </c>
      <c r="C39" s="15">
        <v>12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>SUM(I39,J39, 'May 2016'!K39)</f>
        <v>264</v>
      </c>
      <c r="L39" s="18"/>
    </row>
    <row r="40" spans="1:12" ht="24.95" customHeight="1">
      <c r="A40" s="15">
        <v>1402</v>
      </c>
      <c r="B40" s="3">
        <v>2014</v>
      </c>
      <c r="C40" s="15">
        <v>15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>SUM(I40,J40, 'May 2016'!K40)</f>
        <v>0</v>
      </c>
      <c r="L40" s="18"/>
    </row>
    <row r="41" spans="1:12" ht="24.95" customHeight="1">
      <c r="A41" s="15">
        <v>1403</v>
      </c>
      <c r="B41" s="3">
        <v>2014</v>
      </c>
      <c r="C41" s="15">
        <v>10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>SUM(I41,J41, 'May 2016'!K41)</f>
        <v>147</v>
      </c>
      <c r="L41" s="18"/>
    </row>
    <row r="42" spans="1:12" ht="24.95" customHeight="1">
      <c r="A42" s="15">
        <v>1404</v>
      </c>
      <c r="B42" s="3">
        <v>2014</v>
      </c>
      <c r="C42" s="15">
        <v>3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>SUM(I42,J42, 'May 2016'!K42)</f>
        <v>126</v>
      </c>
      <c r="L42" s="18"/>
    </row>
    <row r="43" spans="1:12" ht="24.95" customHeight="1">
      <c r="A43" s="15">
        <v>1405</v>
      </c>
      <c r="B43" s="3">
        <v>2014</v>
      </c>
      <c r="C43" s="15">
        <v>16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>SUM(I43,J43, 'May 2016'!K43)</f>
        <v>574</v>
      </c>
      <c r="L43" s="18"/>
    </row>
    <row r="44" spans="1:12" ht="24.95" customHeight="1">
      <c r="A44" s="15">
        <v>2141</v>
      </c>
      <c r="B44" s="3">
        <v>2015</v>
      </c>
      <c r="C44" s="15">
        <v>20</v>
      </c>
      <c r="D44" s="15"/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>SUM(I44,J44, 'May 2016'!K44)</f>
        <v>1516.5</v>
      </c>
      <c r="L44" s="18"/>
    </row>
    <row r="45" spans="1:12" ht="24.95" customHeight="1">
      <c r="A45" s="15">
        <v>2142</v>
      </c>
      <c r="B45" s="3">
        <v>2015</v>
      </c>
      <c r="C45" s="15">
        <v>4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>SUM(I45,J45, 'May 2016'!K45)</f>
        <v>159</v>
      </c>
      <c r="L45" s="18"/>
    </row>
    <row r="46" spans="1:12" ht="24.95" customHeight="1">
      <c r="A46" s="15">
        <v>2143</v>
      </c>
      <c r="B46" s="3">
        <v>2015</v>
      </c>
      <c r="C46" s="15">
        <v>17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>SUM(I46,J46, 'May 2016'!K46)</f>
        <v>0</v>
      </c>
      <c r="L46" s="18"/>
    </row>
    <row r="47" spans="1:12" ht="24.95" customHeight="1">
      <c r="A47" s="15">
        <v>2151</v>
      </c>
      <c r="B47" s="3">
        <v>2016</v>
      </c>
      <c r="C47" s="15">
        <v>22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>SUM(I47,J47, 'May 2016'!K47)</f>
        <v>494</v>
      </c>
      <c r="L47" s="53"/>
    </row>
    <row r="48" spans="1:12" ht="24.95" customHeight="1">
      <c r="A48" s="15">
        <v>2152</v>
      </c>
      <c r="B48" s="3">
        <v>2016</v>
      </c>
      <c r="C48" s="15">
        <v>23</v>
      </c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>SUM(I48,J48, 'May 2016'!K48)</f>
        <v>0</v>
      </c>
      <c r="L48" s="53"/>
    </row>
    <row r="49" spans="1:12" ht="24.95" customHeight="1">
      <c r="A49" s="15">
        <v>2153</v>
      </c>
      <c r="B49" s="3">
        <v>2016</v>
      </c>
      <c r="C49" s="15">
        <v>24</v>
      </c>
      <c r="D49" s="15" t="s">
        <v>67</v>
      </c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>SUM(I49,J49, 'May 2016'!K49)</f>
        <v>514</v>
      </c>
      <c r="L49" s="53"/>
    </row>
    <row r="50" spans="1:12" ht="24.95" customHeight="1">
      <c r="A50" s="15" t="s">
        <v>11</v>
      </c>
      <c r="B50" s="3">
        <v>1997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>SUM(I50,J50, 'May 2016'!K50)</f>
        <v>152</v>
      </c>
      <c r="L50" s="18"/>
    </row>
    <row r="51" spans="1:12" ht="24.95" customHeight="1">
      <c r="A51" s="15" t="s">
        <v>12</v>
      </c>
      <c r="B51" s="3">
        <v>2005</v>
      </c>
      <c r="C51" s="15"/>
      <c r="D51" s="15"/>
      <c r="E51" s="16"/>
      <c r="F51" s="17"/>
      <c r="G51" s="15"/>
      <c r="H51" s="18">
        <f>G51*H6</f>
        <v>0</v>
      </c>
      <c r="I51" s="21">
        <f t="shared" si="1"/>
        <v>0</v>
      </c>
      <c r="J51" s="18"/>
      <c r="K51" s="21">
        <f>SUM(I51,J51, 'May 2016'!K51)</f>
        <v>267</v>
      </c>
      <c r="L51" s="18"/>
    </row>
    <row r="52" spans="1:12" ht="24.95" customHeight="1">
      <c r="A52" s="15" t="s">
        <v>13</v>
      </c>
      <c r="B52" s="3">
        <v>2003</v>
      </c>
      <c r="C52" s="15"/>
      <c r="D52" s="15"/>
      <c r="E52" s="16"/>
      <c r="F52" s="17"/>
      <c r="G52" s="15"/>
      <c r="H52" s="18">
        <f>G52*H6</f>
        <v>0</v>
      </c>
      <c r="I52" s="21">
        <f t="shared" si="1"/>
        <v>0</v>
      </c>
      <c r="J52" s="18"/>
      <c r="K52" s="21">
        <f>SUM(I52,J52, 'May 2016'!K52)</f>
        <v>129</v>
      </c>
      <c r="L52" s="18"/>
    </row>
    <row r="53" spans="1:12" ht="15" customHeight="1">
      <c r="A53" s="3"/>
      <c r="B53" s="3"/>
      <c r="C53" s="3"/>
      <c r="D53" s="3" t="s">
        <v>68</v>
      </c>
      <c r="E53" s="3"/>
      <c r="F53" s="20">
        <f t="shared" ref="F53:L53" si="2">SUM(F8:F52)</f>
        <v>0</v>
      </c>
      <c r="G53" s="20">
        <f t="shared" si="2"/>
        <v>0</v>
      </c>
      <c r="H53" s="20">
        <f t="shared" si="2"/>
        <v>0</v>
      </c>
      <c r="I53" s="20">
        <f t="shared" si="2"/>
        <v>0</v>
      </c>
      <c r="J53" s="20">
        <f t="shared" si="2"/>
        <v>0</v>
      </c>
      <c r="K53" s="20">
        <f t="shared" si="2"/>
        <v>28792.17</v>
      </c>
      <c r="L53" s="20">
        <f t="shared" si="2"/>
        <v>0</v>
      </c>
    </row>
    <row r="57" spans="1:12" ht="27.75" thickBot="1">
      <c r="F57" s="6" t="s">
        <v>69</v>
      </c>
      <c r="G57" s="46" t="s">
        <v>70</v>
      </c>
      <c r="H57" s="4"/>
      <c r="I57" s="4"/>
      <c r="J57" s="4"/>
      <c r="K57" s="4"/>
    </row>
    <row r="58" spans="1:12" ht="15.75" thickTop="1">
      <c r="G58" t="s">
        <v>71</v>
      </c>
      <c r="L58" s="24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opLeftCell="A3" zoomScaleNormal="100" workbookViewId="0">
      <selection activeCell="I16" sqref="I16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53</v>
      </c>
      <c r="L1" s="9" t="s">
        <v>2</v>
      </c>
    </row>
    <row r="2" spans="1:12" ht="24.75" thickTop="1" thickBot="1">
      <c r="A2" s="7" t="s">
        <v>1</v>
      </c>
      <c r="J2" s="5"/>
      <c r="K2" s="8" t="s">
        <v>54</v>
      </c>
      <c r="L2" s="8">
        <v>2015</v>
      </c>
    </row>
    <row r="3" spans="1:12" ht="24.75" thickTop="1" thickBot="1">
      <c r="A3" s="7"/>
      <c r="J3" s="5"/>
    </row>
    <row r="4" spans="1:12" ht="17.25" thickTop="1" thickBot="1">
      <c r="E4" s="10" t="s">
        <v>55</v>
      </c>
      <c r="F4" s="11">
        <f>F53</f>
        <v>6457</v>
      </c>
      <c r="G4" s="11">
        <f t="shared" ref="G4:L4" si="0">G53</f>
        <v>106</v>
      </c>
      <c r="H4" s="11">
        <f t="shared" si="0"/>
        <v>2968</v>
      </c>
      <c r="I4" s="11">
        <f t="shared" si="0"/>
        <v>9425</v>
      </c>
      <c r="J4" s="11">
        <f t="shared" si="0"/>
        <v>5446.17</v>
      </c>
      <c r="K4" s="11">
        <f t="shared" si="0"/>
        <v>14871.17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4" t="s">
        <v>56</v>
      </c>
      <c r="G5" s="64"/>
      <c r="H5" s="65"/>
      <c r="I5" s="31"/>
      <c r="J5" s="1"/>
      <c r="K5" s="1"/>
      <c r="L5" s="2"/>
    </row>
    <row r="6" spans="1:12" ht="18.75" customHeight="1" thickTop="1" thickBot="1">
      <c r="A6" s="66" t="s">
        <v>10</v>
      </c>
      <c r="B6" s="67" t="s">
        <v>2</v>
      </c>
      <c r="C6" s="67" t="s">
        <v>57</v>
      </c>
      <c r="D6" s="67" t="s">
        <v>22</v>
      </c>
      <c r="E6" s="67" t="s">
        <v>58</v>
      </c>
      <c r="F6" s="22"/>
      <c r="G6" s="14" t="s">
        <v>59</v>
      </c>
      <c r="H6" s="23">
        <v>28</v>
      </c>
      <c r="I6" s="32" t="s">
        <v>60</v>
      </c>
      <c r="J6" s="13"/>
      <c r="K6" s="13" t="s">
        <v>61</v>
      </c>
      <c r="L6" s="56"/>
    </row>
    <row r="7" spans="1:12" ht="16.5" thickTop="1" thickBot="1">
      <c r="A7" s="67"/>
      <c r="B7" s="67"/>
      <c r="C7" s="67"/>
      <c r="D7" s="67"/>
      <c r="E7" s="67"/>
      <c r="F7" s="56" t="s">
        <v>3</v>
      </c>
      <c r="G7" s="56" t="s">
        <v>4</v>
      </c>
      <c r="H7" s="56" t="s">
        <v>5</v>
      </c>
      <c r="I7" s="56" t="s">
        <v>7</v>
      </c>
      <c r="J7" s="13" t="s">
        <v>6</v>
      </c>
      <c r="K7" s="56" t="s">
        <v>7</v>
      </c>
      <c r="L7" s="56" t="s">
        <v>8</v>
      </c>
    </row>
    <row r="8" spans="1:12" ht="15" customHeight="1" thickTop="1">
      <c r="A8" s="15">
        <v>418</v>
      </c>
      <c r="B8" s="3">
        <v>1994</v>
      </c>
      <c r="C8" s="15"/>
      <c r="D8" s="15" t="s">
        <v>62</v>
      </c>
      <c r="E8" s="16"/>
      <c r="F8" s="17"/>
      <c r="G8" s="15"/>
      <c r="H8" s="18">
        <f>G8*H6</f>
        <v>0</v>
      </c>
      <c r="I8" s="21">
        <f t="shared" ref="I8:I52" si="1">SUM(F8,H8)</f>
        <v>0</v>
      </c>
      <c r="J8" s="18"/>
      <c r="K8" s="21">
        <f>SUM(I8,J8)</f>
        <v>0</v>
      </c>
      <c r="L8" s="53"/>
    </row>
    <row r="9" spans="1:12" ht="15" customHeight="1">
      <c r="A9" s="15">
        <v>711</v>
      </c>
      <c r="B9" s="3">
        <v>1997</v>
      </c>
      <c r="C9" s="15"/>
      <c r="D9" s="15" t="s">
        <v>62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 t="shared" ref="K9:K52" si="2">SUM(I9,J9)</f>
        <v>0</v>
      </c>
      <c r="L9" s="53"/>
    </row>
    <row r="10" spans="1:12" ht="15" customHeight="1">
      <c r="A10" s="15">
        <v>717</v>
      </c>
      <c r="B10" s="3">
        <v>1997</v>
      </c>
      <c r="C10" s="15"/>
      <c r="D10" s="15" t="s">
        <v>62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 t="shared" si="2"/>
        <v>0</v>
      </c>
      <c r="L10" s="53"/>
    </row>
    <row r="11" spans="1:12" ht="15" customHeight="1">
      <c r="A11" s="15">
        <v>718</v>
      </c>
      <c r="B11" s="3">
        <v>1997</v>
      </c>
      <c r="C11" s="15"/>
      <c r="D11" s="15" t="s">
        <v>62</v>
      </c>
      <c r="E11" s="16">
        <v>9163</v>
      </c>
      <c r="F11" s="17">
        <v>44</v>
      </c>
      <c r="G11" s="15">
        <v>4</v>
      </c>
      <c r="H11" s="18">
        <f>G11*H6</f>
        <v>112</v>
      </c>
      <c r="I11" s="21">
        <f t="shared" si="1"/>
        <v>156</v>
      </c>
      <c r="J11" s="18"/>
      <c r="K11" s="21">
        <f t="shared" si="2"/>
        <v>156</v>
      </c>
      <c r="L11" s="53"/>
    </row>
    <row r="12" spans="1:12" ht="15" customHeight="1">
      <c r="A12" s="15">
        <v>719</v>
      </c>
      <c r="B12" s="3">
        <v>1997</v>
      </c>
      <c r="C12" s="15"/>
      <c r="D12" s="15" t="s">
        <v>62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 t="shared" si="2"/>
        <v>0</v>
      </c>
      <c r="L12" s="53"/>
    </row>
    <row r="13" spans="1:12" ht="15" customHeight="1">
      <c r="A13" s="15">
        <v>721</v>
      </c>
      <c r="B13" s="3">
        <v>1997</v>
      </c>
      <c r="C13" s="15"/>
      <c r="D13" s="15" t="s">
        <v>62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 t="shared" si="2"/>
        <v>0</v>
      </c>
      <c r="L13" s="53"/>
    </row>
    <row r="14" spans="1:12" ht="15" customHeight="1">
      <c r="A14" s="15">
        <v>723</v>
      </c>
      <c r="B14" s="3">
        <v>1997</v>
      </c>
      <c r="C14" s="15"/>
      <c r="D14" s="15" t="s">
        <v>62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 t="shared" si="2"/>
        <v>0</v>
      </c>
      <c r="L14" s="53"/>
    </row>
    <row r="15" spans="1:12" ht="15" customHeight="1">
      <c r="A15" s="15">
        <v>9601</v>
      </c>
      <c r="B15" s="3">
        <v>1996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 t="shared" si="2"/>
        <v>0</v>
      </c>
      <c r="L15" s="53"/>
    </row>
    <row r="16" spans="1:12" ht="15" customHeight="1">
      <c r="A16" s="15">
        <v>2008</v>
      </c>
      <c r="B16" s="3">
        <v>2000</v>
      </c>
      <c r="C16" s="15"/>
      <c r="D16" s="15" t="s">
        <v>62</v>
      </c>
      <c r="E16" s="16">
        <v>269124</v>
      </c>
      <c r="F16" s="17">
        <v>140</v>
      </c>
      <c r="G16" s="15">
        <v>6</v>
      </c>
      <c r="H16" s="18">
        <f>G16*H6</f>
        <v>168</v>
      </c>
      <c r="I16" s="21">
        <f t="shared" si="1"/>
        <v>308</v>
      </c>
      <c r="J16" s="18"/>
      <c r="K16" s="21">
        <f t="shared" si="2"/>
        <v>308</v>
      </c>
      <c r="L16" s="53"/>
    </row>
    <row r="17" spans="1:12" ht="15" customHeight="1">
      <c r="A17" s="15">
        <v>2016</v>
      </c>
      <c r="B17" s="3">
        <v>2001</v>
      </c>
      <c r="C17" s="15">
        <v>28</v>
      </c>
      <c r="D17" s="15"/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 t="shared" si="2"/>
        <v>0</v>
      </c>
      <c r="L17" s="53"/>
    </row>
    <row r="18" spans="1:12" ht="15" customHeight="1">
      <c r="A18" s="15">
        <v>2017</v>
      </c>
      <c r="B18" s="3">
        <v>2001</v>
      </c>
      <c r="C18" s="15"/>
      <c r="D18" s="15" t="s">
        <v>62</v>
      </c>
      <c r="E18" s="16"/>
      <c r="F18" s="17"/>
      <c r="G18" s="15"/>
      <c r="H18" s="18">
        <f>G18*H6</f>
        <v>0</v>
      </c>
      <c r="I18" s="21">
        <f t="shared" si="1"/>
        <v>0</v>
      </c>
      <c r="J18" s="18"/>
      <c r="K18" s="21">
        <f t="shared" si="2"/>
        <v>0</v>
      </c>
      <c r="L18" s="53"/>
    </row>
    <row r="19" spans="1:12" ht="15" customHeight="1">
      <c r="A19" s="15">
        <v>2019</v>
      </c>
      <c r="B19" s="3">
        <v>2001</v>
      </c>
      <c r="C19" s="15"/>
      <c r="D19" s="15" t="s">
        <v>62</v>
      </c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 t="shared" si="2"/>
        <v>0</v>
      </c>
      <c r="L19" s="53"/>
    </row>
    <row r="20" spans="1:12" ht="15" customHeight="1">
      <c r="A20" s="15">
        <v>2023</v>
      </c>
      <c r="B20" s="3">
        <v>2002</v>
      </c>
      <c r="C20" s="15" t="s">
        <v>64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 t="shared" si="2"/>
        <v>0</v>
      </c>
      <c r="L20" s="53"/>
    </row>
    <row r="21" spans="1:12" ht="15" customHeight="1">
      <c r="A21" s="15">
        <v>2024</v>
      </c>
      <c r="B21" s="3">
        <v>2002</v>
      </c>
      <c r="C21" s="15" t="s">
        <v>65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>
        <v>2273</v>
      </c>
      <c r="K21" s="21">
        <f t="shared" si="2"/>
        <v>2273</v>
      </c>
      <c r="L21" s="53"/>
    </row>
    <row r="22" spans="1:12" ht="15" customHeight="1">
      <c r="A22" s="15">
        <v>2041</v>
      </c>
      <c r="B22" s="3">
        <v>2004</v>
      </c>
      <c r="C22" s="15"/>
      <c r="D22" s="15" t="s">
        <v>66</v>
      </c>
      <c r="E22" s="16">
        <v>192315</v>
      </c>
      <c r="F22" s="17">
        <v>1089</v>
      </c>
      <c r="G22" s="15">
        <v>8</v>
      </c>
      <c r="H22" s="18">
        <f>G22*H6</f>
        <v>224</v>
      </c>
      <c r="I22" s="21">
        <f t="shared" si="1"/>
        <v>1313</v>
      </c>
      <c r="J22" s="18"/>
      <c r="K22" s="21">
        <f t="shared" si="2"/>
        <v>1313</v>
      </c>
      <c r="L22" s="53"/>
    </row>
    <row r="23" spans="1:12" ht="15" customHeight="1">
      <c r="A23" s="15">
        <v>2042</v>
      </c>
      <c r="B23" s="3">
        <v>2004</v>
      </c>
      <c r="C23" s="15">
        <v>26</v>
      </c>
      <c r="D23" s="15"/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 t="shared" si="2"/>
        <v>0</v>
      </c>
      <c r="L23" s="53"/>
    </row>
    <row r="24" spans="1:12" ht="15" customHeight="1">
      <c r="A24" s="15">
        <v>2043</v>
      </c>
      <c r="B24" s="3">
        <v>2004</v>
      </c>
      <c r="C24" s="15">
        <v>13</v>
      </c>
      <c r="D24" s="15"/>
      <c r="E24" s="16"/>
      <c r="F24" s="17"/>
      <c r="G24" s="15"/>
      <c r="H24" s="18">
        <f>G24*H6</f>
        <v>0</v>
      </c>
      <c r="I24" s="21">
        <f t="shared" si="1"/>
        <v>0</v>
      </c>
      <c r="J24" s="18"/>
      <c r="K24" s="21">
        <f t="shared" si="2"/>
        <v>0</v>
      </c>
      <c r="L24" s="53"/>
    </row>
    <row r="25" spans="1:12" ht="15" customHeight="1">
      <c r="A25" s="15">
        <v>2061</v>
      </c>
      <c r="B25" s="3">
        <v>2007</v>
      </c>
      <c r="C25" s="15">
        <v>5</v>
      </c>
      <c r="D25" s="15"/>
      <c r="E25" s="16">
        <v>172062</v>
      </c>
      <c r="F25" s="17">
        <v>320</v>
      </c>
      <c r="G25" s="15">
        <v>4</v>
      </c>
      <c r="H25" s="18">
        <f>G25*H6</f>
        <v>112</v>
      </c>
      <c r="I25" s="21">
        <f t="shared" si="1"/>
        <v>432</v>
      </c>
      <c r="J25" s="18"/>
      <c r="K25" s="21">
        <f t="shared" si="2"/>
        <v>432</v>
      </c>
      <c r="L25" s="53"/>
    </row>
    <row r="26" spans="1:12" ht="15" customHeight="1">
      <c r="A26" s="15">
        <v>2062</v>
      </c>
      <c r="B26" s="3">
        <v>2007</v>
      </c>
      <c r="C26" s="15">
        <v>18</v>
      </c>
      <c r="D26" s="15"/>
      <c r="E26" s="16">
        <v>206638</v>
      </c>
      <c r="F26" s="17">
        <v>1534</v>
      </c>
      <c r="G26" s="15">
        <v>8</v>
      </c>
      <c r="H26" s="18">
        <f>G26*H6</f>
        <v>224</v>
      </c>
      <c r="I26" s="21">
        <f t="shared" si="1"/>
        <v>1758</v>
      </c>
      <c r="J26" s="18"/>
      <c r="K26" s="21">
        <f t="shared" si="2"/>
        <v>1758</v>
      </c>
      <c r="L26" s="53"/>
    </row>
    <row r="27" spans="1:12" ht="15" customHeight="1">
      <c r="A27" s="15">
        <v>2063</v>
      </c>
      <c r="B27" s="3">
        <v>2007</v>
      </c>
      <c r="C27" s="15">
        <v>9</v>
      </c>
      <c r="D27" s="15"/>
      <c r="E27" s="16">
        <v>253773</v>
      </c>
      <c r="F27" s="17">
        <v>69</v>
      </c>
      <c r="G27" s="15">
        <v>4</v>
      </c>
      <c r="H27" s="18">
        <f>G27*H6</f>
        <v>112</v>
      </c>
      <c r="I27" s="21">
        <f t="shared" si="1"/>
        <v>181</v>
      </c>
      <c r="J27" s="18"/>
      <c r="K27" s="21">
        <f t="shared" si="2"/>
        <v>181</v>
      </c>
      <c r="L27" s="53"/>
    </row>
    <row r="28" spans="1:12" ht="15" customHeight="1">
      <c r="A28" s="15">
        <v>2090</v>
      </c>
      <c r="B28" s="3">
        <v>2009</v>
      </c>
      <c r="C28" s="15"/>
      <c r="D28" s="15" t="s">
        <v>63</v>
      </c>
      <c r="E28" s="19"/>
      <c r="F28" s="17"/>
      <c r="G28" s="15"/>
      <c r="H28" s="18">
        <f>G28*H6</f>
        <v>0</v>
      </c>
      <c r="I28" s="21">
        <f t="shared" si="1"/>
        <v>0</v>
      </c>
      <c r="J28" s="18">
        <v>2216.67</v>
      </c>
      <c r="K28" s="21">
        <f t="shared" si="2"/>
        <v>2216.67</v>
      </c>
      <c r="L28" s="53"/>
    </row>
    <row r="29" spans="1:12" ht="15" customHeight="1">
      <c r="A29" s="15">
        <v>2091</v>
      </c>
      <c r="B29" s="3">
        <v>2009</v>
      </c>
      <c r="C29" s="15">
        <v>21</v>
      </c>
      <c r="D29" s="15"/>
      <c r="E29" s="19">
        <v>125658</v>
      </c>
      <c r="F29" s="17">
        <v>34</v>
      </c>
      <c r="G29" s="15">
        <v>8</v>
      </c>
      <c r="H29" s="18">
        <f>G29*H6</f>
        <v>224</v>
      </c>
      <c r="I29" s="21">
        <f t="shared" si="1"/>
        <v>258</v>
      </c>
      <c r="J29" s="18"/>
      <c r="K29" s="21">
        <f t="shared" si="2"/>
        <v>258</v>
      </c>
      <c r="L29" s="53"/>
    </row>
    <row r="30" spans="1:12" ht="15" customHeight="1">
      <c r="A30" s="15">
        <v>2092</v>
      </c>
      <c r="B30" s="3">
        <v>2009</v>
      </c>
      <c r="C30" s="15">
        <v>14</v>
      </c>
      <c r="D30" s="15"/>
      <c r="E30" s="16">
        <v>127413</v>
      </c>
      <c r="F30" s="17">
        <v>471</v>
      </c>
      <c r="G30" s="15">
        <v>8</v>
      </c>
      <c r="H30" s="18">
        <f>G30*H6</f>
        <v>224</v>
      </c>
      <c r="I30" s="21">
        <f t="shared" si="1"/>
        <v>695</v>
      </c>
      <c r="J30" s="18"/>
      <c r="K30" s="21">
        <f t="shared" si="2"/>
        <v>695</v>
      </c>
      <c r="L30" s="53"/>
    </row>
    <row r="31" spans="1:12" ht="15" customHeight="1">
      <c r="A31" s="15">
        <v>2101</v>
      </c>
      <c r="B31" s="3">
        <v>2010</v>
      </c>
      <c r="C31" s="15">
        <v>25</v>
      </c>
      <c r="D31" s="15" t="s">
        <v>67</v>
      </c>
      <c r="E31" s="16">
        <v>135943</v>
      </c>
      <c r="F31" s="17">
        <v>226</v>
      </c>
      <c r="G31" s="15">
        <v>8</v>
      </c>
      <c r="H31" s="18">
        <f>G31*H6</f>
        <v>224</v>
      </c>
      <c r="I31" s="21">
        <f t="shared" si="1"/>
        <v>450</v>
      </c>
      <c r="J31" s="18"/>
      <c r="K31" s="21">
        <f t="shared" si="2"/>
        <v>450</v>
      </c>
      <c r="L31" s="53"/>
    </row>
    <row r="32" spans="1:12" ht="15" customHeight="1">
      <c r="A32" s="15">
        <v>2102</v>
      </c>
      <c r="B32" s="3">
        <v>2010</v>
      </c>
      <c r="C32" s="15">
        <v>20</v>
      </c>
      <c r="D32" s="15"/>
      <c r="E32" s="16"/>
      <c r="F32" s="17"/>
      <c r="G32" s="15"/>
      <c r="H32" s="18">
        <f>G32*H6</f>
        <v>0</v>
      </c>
      <c r="I32" s="21">
        <f t="shared" si="1"/>
        <v>0</v>
      </c>
      <c r="J32" s="18"/>
      <c r="K32" s="21">
        <f t="shared" si="2"/>
        <v>0</v>
      </c>
      <c r="L32" s="53"/>
    </row>
    <row r="33" spans="1:12" ht="15" customHeight="1">
      <c r="A33" s="15">
        <v>2103</v>
      </c>
      <c r="B33" s="3">
        <v>2010</v>
      </c>
      <c r="C33" s="15">
        <v>2</v>
      </c>
      <c r="D33" s="15"/>
      <c r="E33" s="19">
        <v>114819</v>
      </c>
      <c r="F33" s="17">
        <v>168</v>
      </c>
      <c r="G33" s="15">
        <v>4</v>
      </c>
      <c r="H33" s="18">
        <f>G33*H6</f>
        <v>112</v>
      </c>
      <c r="I33" s="21">
        <f t="shared" si="1"/>
        <v>280</v>
      </c>
      <c r="J33" s="18"/>
      <c r="K33" s="21">
        <f t="shared" si="2"/>
        <v>280</v>
      </c>
      <c r="L33" s="53"/>
    </row>
    <row r="34" spans="1:12" ht="15" customHeight="1">
      <c r="A34" s="15">
        <v>2111</v>
      </c>
      <c r="B34" s="3">
        <v>2011</v>
      </c>
      <c r="C34" s="15">
        <v>7</v>
      </c>
      <c r="D34" s="15"/>
      <c r="E34" s="19">
        <v>95296</v>
      </c>
      <c r="F34" s="17">
        <v>440</v>
      </c>
      <c r="G34" s="15">
        <v>8</v>
      </c>
      <c r="H34" s="18">
        <f>G34*H6</f>
        <v>224</v>
      </c>
      <c r="I34" s="21">
        <f t="shared" si="1"/>
        <v>664</v>
      </c>
      <c r="J34" s="18"/>
      <c r="K34" s="21">
        <f t="shared" si="2"/>
        <v>664</v>
      </c>
      <c r="L34" s="53"/>
    </row>
    <row r="35" spans="1:12" ht="15" customHeight="1">
      <c r="A35" s="15">
        <v>2112</v>
      </c>
      <c r="B35" s="3">
        <v>2011</v>
      </c>
      <c r="C35" s="15">
        <v>8</v>
      </c>
      <c r="D35" s="15"/>
      <c r="E35" s="19">
        <v>107991</v>
      </c>
      <c r="F35" s="17">
        <v>18</v>
      </c>
      <c r="G35" s="15">
        <v>4</v>
      </c>
      <c r="H35" s="18">
        <f>G35*H6</f>
        <v>112</v>
      </c>
      <c r="I35" s="21">
        <f t="shared" si="1"/>
        <v>130</v>
      </c>
      <c r="J35" s="18"/>
      <c r="K35" s="21">
        <f t="shared" si="2"/>
        <v>130</v>
      </c>
      <c r="L35" s="53"/>
    </row>
    <row r="36" spans="1:12" ht="15" customHeight="1">
      <c r="A36" s="15">
        <v>2113</v>
      </c>
      <c r="B36" s="3">
        <v>2011</v>
      </c>
      <c r="C36" s="15">
        <v>11</v>
      </c>
      <c r="D36" s="15"/>
      <c r="E36" s="19">
        <v>116743</v>
      </c>
      <c r="F36" s="17">
        <v>18</v>
      </c>
      <c r="G36" s="15">
        <v>4</v>
      </c>
      <c r="H36" s="18">
        <f>G36*H6</f>
        <v>112</v>
      </c>
      <c r="I36" s="21">
        <f t="shared" si="1"/>
        <v>130</v>
      </c>
      <c r="J36" s="18"/>
      <c r="K36" s="21">
        <f t="shared" si="2"/>
        <v>130</v>
      </c>
      <c r="L36" s="53"/>
    </row>
    <row r="37" spans="1:12" ht="15" customHeight="1">
      <c r="A37" s="15">
        <v>1301</v>
      </c>
      <c r="B37" s="3">
        <v>2013</v>
      </c>
      <c r="C37" s="15">
        <v>1</v>
      </c>
      <c r="D37" s="15"/>
      <c r="E37" s="19">
        <v>61276</v>
      </c>
      <c r="F37" s="17">
        <v>1289</v>
      </c>
      <c r="G37" s="15">
        <v>8</v>
      </c>
      <c r="H37" s="18">
        <f>G37*H6</f>
        <v>224</v>
      </c>
      <c r="I37" s="21">
        <f t="shared" si="1"/>
        <v>1513</v>
      </c>
      <c r="J37" s="18"/>
      <c r="K37" s="21">
        <f t="shared" si="2"/>
        <v>1513</v>
      </c>
      <c r="L37" s="53"/>
    </row>
    <row r="38" spans="1:12" ht="15" customHeight="1">
      <c r="A38" s="15">
        <v>1302</v>
      </c>
      <c r="B38" s="3">
        <v>2013</v>
      </c>
      <c r="C38" s="15">
        <v>6</v>
      </c>
      <c r="D38" s="15"/>
      <c r="E38" s="19">
        <v>63312</v>
      </c>
      <c r="F38" s="17">
        <v>232</v>
      </c>
      <c r="G38" s="15">
        <v>8</v>
      </c>
      <c r="H38" s="18">
        <f>G38*H6</f>
        <v>224</v>
      </c>
      <c r="I38" s="21">
        <f t="shared" si="1"/>
        <v>456</v>
      </c>
      <c r="J38" s="18"/>
      <c r="K38" s="21">
        <f t="shared" si="2"/>
        <v>456</v>
      </c>
      <c r="L38" s="53"/>
    </row>
    <row r="39" spans="1:12" ht="15" customHeight="1">
      <c r="A39" s="15">
        <v>1401</v>
      </c>
      <c r="B39" s="3">
        <v>2014</v>
      </c>
      <c r="C39" s="15">
        <v>12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 t="shared" si="2"/>
        <v>0</v>
      </c>
      <c r="L39" s="53"/>
    </row>
    <row r="40" spans="1:12" ht="15" customHeight="1">
      <c r="A40" s="15">
        <v>1402</v>
      </c>
      <c r="B40" s="3">
        <v>2014</v>
      </c>
      <c r="C40" s="15">
        <v>15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 t="shared" si="2"/>
        <v>0</v>
      </c>
      <c r="L40" s="53"/>
    </row>
    <row r="41" spans="1:12" ht="15" customHeight="1">
      <c r="A41" s="15">
        <v>1403</v>
      </c>
      <c r="B41" s="3">
        <v>2014</v>
      </c>
      <c r="C41" s="15">
        <v>10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 t="shared" si="2"/>
        <v>0</v>
      </c>
      <c r="L41" s="53"/>
    </row>
    <row r="42" spans="1:12" ht="15" customHeight="1">
      <c r="A42" s="15">
        <v>1404</v>
      </c>
      <c r="B42" s="3">
        <v>2014</v>
      </c>
      <c r="C42" s="15">
        <v>3</v>
      </c>
      <c r="D42" s="15"/>
      <c r="E42" s="16">
        <v>41480</v>
      </c>
      <c r="F42" s="17">
        <v>14</v>
      </c>
      <c r="G42" s="15">
        <v>4</v>
      </c>
      <c r="H42" s="18">
        <f>G42*H6</f>
        <v>112</v>
      </c>
      <c r="I42" s="21">
        <f t="shared" si="1"/>
        <v>126</v>
      </c>
      <c r="J42" s="18"/>
      <c r="K42" s="21">
        <f t="shared" si="2"/>
        <v>126</v>
      </c>
      <c r="L42" s="53"/>
    </row>
    <row r="43" spans="1:12" ht="15" customHeight="1">
      <c r="A43" s="15">
        <v>1405</v>
      </c>
      <c r="B43" s="3">
        <v>2014</v>
      </c>
      <c r="C43" s="15">
        <v>16</v>
      </c>
      <c r="D43" s="15"/>
      <c r="E43" s="16">
        <v>57089</v>
      </c>
      <c r="F43" s="17">
        <v>304</v>
      </c>
      <c r="G43" s="15">
        <v>4</v>
      </c>
      <c r="H43" s="18">
        <f>G43*H6</f>
        <v>112</v>
      </c>
      <c r="I43" s="21">
        <f t="shared" si="1"/>
        <v>416</v>
      </c>
      <c r="J43" s="18"/>
      <c r="K43" s="21">
        <f t="shared" si="2"/>
        <v>416</v>
      </c>
      <c r="L43" s="53"/>
    </row>
    <row r="44" spans="1:12" ht="15" customHeight="1">
      <c r="A44" s="15">
        <v>2141</v>
      </c>
      <c r="B44" s="3">
        <v>2015</v>
      </c>
      <c r="C44" s="15">
        <v>20</v>
      </c>
      <c r="D44" s="15"/>
      <c r="E44" s="16"/>
      <c r="F44" s="17"/>
      <c r="G44" s="15"/>
      <c r="H44" s="18">
        <f>G44*H6</f>
        <v>0</v>
      </c>
      <c r="I44" s="21">
        <f t="shared" si="1"/>
        <v>0</v>
      </c>
      <c r="J44" s="18">
        <v>956.5</v>
      </c>
      <c r="K44" s="21">
        <f t="shared" si="2"/>
        <v>956.5</v>
      </c>
      <c r="L44" s="53"/>
    </row>
    <row r="45" spans="1:12" ht="15" customHeight="1">
      <c r="A45" s="15">
        <v>2142</v>
      </c>
      <c r="B45" s="3">
        <v>2015</v>
      </c>
      <c r="C45" s="15">
        <v>4</v>
      </c>
      <c r="D45" s="15"/>
      <c r="E45" s="16">
        <v>23114</v>
      </c>
      <c r="F45" s="17">
        <v>47</v>
      </c>
      <c r="G45" s="15">
        <v>4</v>
      </c>
      <c r="H45" s="18">
        <f>G45*H6</f>
        <v>112</v>
      </c>
      <c r="I45" s="21">
        <f t="shared" si="1"/>
        <v>159</v>
      </c>
      <c r="J45" s="18"/>
      <c r="K45" s="21">
        <f t="shared" si="2"/>
        <v>159</v>
      </c>
      <c r="L45" s="53"/>
    </row>
    <row r="46" spans="1:12" ht="15" customHeight="1">
      <c r="A46" s="15">
        <v>2143</v>
      </c>
      <c r="B46" s="3">
        <v>2015</v>
      </c>
      <c r="C46" s="15">
        <v>17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 t="shared" si="2"/>
        <v>0</v>
      </c>
      <c r="L46" s="53"/>
    </row>
    <row r="47" spans="1:12" ht="15" customHeight="1">
      <c r="A47" s="15">
        <v>2151</v>
      </c>
      <c r="B47" s="3">
        <v>2016</v>
      </c>
      <c r="C47" s="15">
        <v>22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 t="shared" si="2"/>
        <v>0</v>
      </c>
      <c r="L47" s="53"/>
    </row>
    <row r="48" spans="1:12" ht="15" customHeight="1">
      <c r="A48" s="15">
        <v>2152</v>
      </c>
      <c r="B48" s="3">
        <v>2016</v>
      </c>
      <c r="C48" s="15">
        <v>23</v>
      </c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 t="shared" si="2"/>
        <v>0</v>
      </c>
      <c r="L48" s="53"/>
    </row>
    <row r="49" spans="1:12" ht="15" customHeight="1">
      <c r="A49" s="15">
        <v>2153</v>
      </c>
      <c r="B49" s="3">
        <v>2016</v>
      </c>
      <c r="C49" s="15">
        <v>24</v>
      </c>
      <c r="D49" s="15" t="s">
        <v>67</v>
      </c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 t="shared" si="2"/>
        <v>0</v>
      </c>
      <c r="L49" s="53"/>
    </row>
    <row r="50" spans="1:12" ht="15" customHeight="1">
      <c r="A50" s="15" t="s">
        <v>11</v>
      </c>
      <c r="B50" s="3">
        <v>1997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 t="shared" si="2"/>
        <v>0</v>
      </c>
      <c r="L50" s="53"/>
    </row>
    <row r="51" spans="1:12" ht="15" customHeight="1">
      <c r="A51" s="15" t="s">
        <v>12</v>
      </c>
      <c r="B51" s="3">
        <v>2005</v>
      </c>
      <c r="C51" s="15"/>
      <c r="D51" s="15"/>
      <c r="E51" s="16"/>
      <c r="F51" s="17"/>
      <c r="G51" s="15"/>
      <c r="H51" s="18">
        <f>G51*H6</f>
        <v>0</v>
      </c>
      <c r="I51" s="21">
        <f t="shared" si="1"/>
        <v>0</v>
      </c>
      <c r="J51" s="18"/>
      <c r="K51" s="21">
        <f t="shared" si="2"/>
        <v>0</v>
      </c>
      <c r="L51" s="53"/>
    </row>
    <row r="52" spans="1:12" ht="15" customHeight="1">
      <c r="A52" s="15" t="s">
        <v>13</v>
      </c>
      <c r="B52" s="3">
        <v>2003</v>
      </c>
      <c r="C52" s="15"/>
      <c r="D52" s="15"/>
      <c r="E52" s="16"/>
      <c r="F52" s="17"/>
      <c r="G52" s="15"/>
      <c r="H52" s="18">
        <f>G52*H6</f>
        <v>0</v>
      </c>
      <c r="I52" s="21">
        <f t="shared" si="1"/>
        <v>0</v>
      </c>
      <c r="J52" s="18"/>
      <c r="K52" s="21">
        <f t="shared" si="2"/>
        <v>0</v>
      </c>
      <c r="L52" s="53"/>
    </row>
    <row r="53" spans="1:12" ht="15" customHeight="1">
      <c r="A53" s="3"/>
      <c r="B53" s="3"/>
      <c r="C53" s="3"/>
      <c r="D53" s="3" t="s">
        <v>68</v>
      </c>
      <c r="E53" s="3"/>
      <c r="F53" s="20">
        <f t="shared" ref="F53:L53" si="3">SUM(F8:F52)</f>
        <v>6457</v>
      </c>
      <c r="G53" s="20">
        <f t="shared" si="3"/>
        <v>106</v>
      </c>
      <c r="H53" s="20">
        <f t="shared" si="3"/>
        <v>2968</v>
      </c>
      <c r="I53" s="20">
        <f t="shared" si="3"/>
        <v>9425</v>
      </c>
      <c r="J53" s="20">
        <f t="shared" si="3"/>
        <v>5446.17</v>
      </c>
      <c r="K53" s="20">
        <f t="shared" si="3"/>
        <v>14871.17</v>
      </c>
      <c r="L53" s="20">
        <f t="shared" si="3"/>
        <v>0</v>
      </c>
    </row>
    <row r="57" spans="1:12" ht="27.75" thickBot="1">
      <c r="F57" s="6" t="s">
        <v>69</v>
      </c>
      <c r="G57" s="46" t="s">
        <v>70</v>
      </c>
      <c r="H57" s="4"/>
      <c r="I57" s="4"/>
      <c r="J57" s="4"/>
      <c r="K57" s="4"/>
    </row>
    <row r="58" spans="1:12" ht="15.75" thickTop="1">
      <c r="G58" t="s">
        <v>71</v>
      </c>
      <c r="L58" s="24">
        <v>42212</v>
      </c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9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workbookViewId="0">
      <selection activeCell="I1" sqref="I1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53</v>
      </c>
      <c r="L1" s="9" t="s">
        <v>2</v>
      </c>
    </row>
    <row r="2" spans="1:12" ht="24.75" thickTop="1" thickBot="1">
      <c r="A2" s="7" t="s">
        <v>1</v>
      </c>
      <c r="J2" s="5"/>
      <c r="K2" s="8" t="s">
        <v>72</v>
      </c>
      <c r="L2" s="8">
        <f>'July 2015'!L2</f>
        <v>2015</v>
      </c>
    </row>
    <row r="3" spans="1:12" ht="24.75" thickTop="1" thickBot="1">
      <c r="A3" s="7"/>
      <c r="J3" s="5"/>
    </row>
    <row r="4" spans="1:12" ht="17.25" thickTop="1" thickBot="1">
      <c r="E4" s="10" t="s">
        <v>55</v>
      </c>
      <c r="F4" s="11">
        <f>F53</f>
        <v>2489</v>
      </c>
      <c r="G4" s="11">
        <f t="shared" ref="G4:L4" si="0">G53</f>
        <v>74</v>
      </c>
      <c r="H4" s="11">
        <f t="shared" si="0"/>
        <v>2072</v>
      </c>
      <c r="I4" s="11">
        <f t="shared" si="0"/>
        <v>4561</v>
      </c>
      <c r="J4" s="11">
        <f t="shared" si="0"/>
        <v>0</v>
      </c>
      <c r="K4" s="11">
        <f t="shared" si="0"/>
        <v>19432.169999999998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4" t="s">
        <v>56</v>
      </c>
      <c r="G5" s="64"/>
      <c r="H5" s="64"/>
      <c r="I5" s="31"/>
      <c r="J5" s="1"/>
      <c r="K5" s="1"/>
      <c r="L5" s="2"/>
    </row>
    <row r="6" spans="1:12" ht="18.75" customHeight="1" thickTop="1" thickBot="1">
      <c r="A6" s="67" t="s">
        <v>10</v>
      </c>
      <c r="B6" s="67" t="s">
        <v>2</v>
      </c>
      <c r="C6" s="67" t="s">
        <v>57</v>
      </c>
      <c r="D6" s="67" t="s">
        <v>22</v>
      </c>
      <c r="E6" s="67" t="s">
        <v>58</v>
      </c>
      <c r="F6" s="22"/>
      <c r="G6" s="14" t="s">
        <v>59</v>
      </c>
      <c r="H6" s="23">
        <v>28</v>
      </c>
      <c r="I6" s="32" t="s">
        <v>60</v>
      </c>
      <c r="J6" s="13"/>
      <c r="K6" s="13" t="s">
        <v>61</v>
      </c>
      <c r="L6" s="56"/>
    </row>
    <row r="7" spans="1:12" ht="16.5" thickTop="1" thickBot="1">
      <c r="A7" s="67"/>
      <c r="B7" s="67"/>
      <c r="C7" s="67"/>
      <c r="D7" s="67"/>
      <c r="E7" s="67"/>
      <c r="F7" s="56" t="s">
        <v>3</v>
      </c>
      <c r="G7" s="56" t="s">
        <v>4</v>
      </c>
      <c r="H7" s="56" t="s">
        <v>5</v>
      </c>
      <c r="I7" s="56" t="s">
        <v>7</v>
      </c>
      <c r="J7" s="13" t="s">
        <v>6</v>
      </c>
      <c r="K7" s="56" t="s">
        <v>7</v>
      </c>
      <c r="L7" s="56" t="s">
        <v>8</v>
      </c>
    </row>
    <row r="8" spans="1:12" ht="15" customHeight="1" thickTop="1">
      <c r="A8" s="15">
        <v>418</v>
      </c>
      <c r="B8" s="3">
        <v>1994</v>
      </c>
      <c r="C8" s="15"/>
      <c r="D8" s="15" t="s">
        <v>62</v>
      </c>
      <c r="E8" s="16"/>
      <c r="F8" s="17"/>
      <c r="G8" s="15"/>
      <c r="H8" s="18">
        <f>G8*H6</f>
        <v>0</v>
      </c>
      <c r="I8" s="21">
        <f t="shared" ref="I8:I52" si="1">SUM(F8,H8)</f>
        <v>0</v>
      </c>
      <c r="J8" s="18"/>
      <c r="K8" s="21">
        <f>SUM(I8,J8, 'July 2015'!K8)</f>
        <v>0</v>
      </c>
      <c r="L8" s="18"/>
    </row>
    <row r="9" spans="1:12" ht="15" customHeight="1">
      <c r="A9" s="15">
        <v>711</v>
      </c>
      <c r="B9" s="3">
        <v>1997</v>
      </c>
      <c r="C9" s="15"/>
      <c r="D9" s="15" t="s">
        <v>62</v>
      </c>
      <c r="E9" s="16">
        <v>21542</v>
      </c>
      <c r="F9" s="17">
        <v>23</v>
      </c>
      <c r="G9" s="15">
        <v>4</v>
      </c>
      <c r="H9" s="18">
        <f>G9*H6</f>
        <v>112</v>
      </c>
      <c r="I9" s="21">
        <f t="shared" si="1"/>
        <v>135</v>
      </c>
      <c r="J9" s="18"/>
      <c r="K9" s="21">
        <f>SUM(I9,J9, 'July 2015'!K9)</f>
        <v>135</v>
      </c>
      <c r="L9" s="18"/>
    </row>
    <row r="10" spans="1:12" ht="15" customHeight="1">
      <c r="A10" s="15">
        <v>717</v>
      </c>
      <c r="B10" s="3">
        <v>1997</v>
      </c>
      <c r="C10" s="15"/>
      <c r="D10" s="15" t="s">
        <v>62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>SUM(I10,J10, 'July 2015'!K10)</f>
        <v>0</v>
      </c>
      <c r="L10" s="18"/>
    </row>
    <row r="11" spans="1:12" ht="15" customHeight="1">
      <c r="A11" s="15">
        <v>718</v>
      </c>
      <c r="B11" s="3">
        <v>1997</v>
      </c>
      <c r="C11" s="15"/>
      <c r="D11" s="15" t="s">
        <v>62</v>
      </c>
      <c r="E11" s="16">
        <v>11151</v>
      </c>
      <c r="F11" s="17">
        <v>120</v>
      </c>
      <c r="G11" s="15">
        <v>8</v>
      </c>
      <c r="H11" s="18">
        <f>G11*H6</f>
        <v>224</v>
      </c>
      <c r="I11" s="21">
        <f t="shared" si="1"/>
        <v>344</v>
      </c>
      <c r="J11" s="18"/>
      <c r="K11" s="21">
        <f>SUM(I11,J11, 'July 2015'!K11)</f>
        <v>500</v>
      </c>
      <c r="L11" s="18"/>
    </row>
    <row r="12" spans="1:12" ht="15" customHeight="1">
      <c r="A12" s="15">
        <v>719</v>
      </c>
      <c r="B12" s="3">
        <v>1997</v>
      </c>
      <c r="C12" s="15"/>
      <c r="D12" s="15" t="s">
        <v>62</v>
      </c>
      <c r="E12" s="16">
        <v>49751</v>
      </c>
      <c r="F12" s="17">
        <v>24</v>
      </c>
      <c r="G12" s="15">
        <v>4</v>
      </c>
      <c r="H12" s="18">
        <f>G12*H6</f>
        <v>112</v>
      </c>
      <c r="I12" s="21">
        <f t="shared" si="1"/>
        <v>136</v>
      </c>
      <c r="J12" s="18"/>
      <c r="K12" s="21">
        <f>SUM(I12,J12, 'July 2015'!K12)</f>
        <v>136</v>
      </c>
      <c r="L12" s="18"/>
    </row>
    <row r="13" spans="1:12" ht="15" customHeight="1">
      <c r="A13" s="15">
        <v>721</v>
      </c>
      <c r="B13" s="3">
        <v>1997</v>
      </c>
      <c r="C13" s="15"/>
      <c r="D13" s="15" t="s">
        <v>62</v>
      </c>
      <c r="E13" s="16">
        <v>9523</v>
      </c>
      <c r="F13" s="17">
        <v>29</v>
      </c>
      <c r="G13" s="15">
        <v>4</v>
      </c>
      <c r="H13" s="18">
        <f>G13*H6</f>
        <v>112</v>
      </c>
      <c r="I13" s="21">
        <f t="shared" si="1"/>
        <v>141</v>
      </c>
      <c r="J13" s="18"/>
      <c r="K13" s="21">
        <f>SUM(I13,J13, 'July 2015'!K13)</f>
        <v>141</v>
      </c>
      <c r="L13" s="18"/>
    </row>
    <row r="14" spans="1:12" ht="15" customHeight="1">
      <c r="A14" s="15">
        <v>723</v>
      </c>
      <c r="B14" s="3">
        <v>1997</v>
      </c>
      <c r="C14" s="15"/>
      <c r="D14" s="15" t="s">
        <v>62</v>
      </c>
      <c r="E14" s="16">
        <v>200111</v>
      </c>
      <c r="F14" s="17">
        <v>17</v>
      </c>
      <c r="G14" s="15">
        <v>4</v>
      </c>
      <c r="H14" s="18">
        <f>G14*H6</f>
        <v>112</v>
      </c>
      <c r="I14" s="21">
        <f t="shared" si="1"/>
        <v>129</v>
      </c>
      <c r="J14" s="18"/>
      <c r="K14" s="21">
        <f>SUM(I14,J14, 'July 2015'!K14)</f>
        <v>129</v>
      </c>
      <c r="L14" s="18"/>
    </row>
    <row r="15" spans="1:12" ht="15" customHeight="1">
      <c r="A15" s="15">
        <v>9601</v>
      </c>
      <c r="B15" s="3">
        <v>1996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>SUM(I15,J15, 'July 2015'!K15)</f>
        <v>0</v>
      </c>
      <c r="L15" s="18"/>
    </row>
    <row r="16" spans="1:12" ht="15" customHeight="1">
      <c r="A16" s="15">
        <v>2008</v>
      </c>
      <c r="B16" s="3">
        <v>2000</v>
      </c>
      <c r="C16" s="15"/>
      <c r="D16" s="15" t="s">
        <v>62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>SUM(I16,J16, 'July 2015'!K16)</f>
        <v>308</v>
      </c>
      <c r="L16" s="18"/>
    </row>
    <row r="17" spans="1:12" ht="15" customHeight="1">
      <c r="A17" s="15">
        <v>2016</v>
      </c>
      <c r="B17" s="3">
        <v>2001</v>
      </c>
      <c r="C17" s="15">
        <v>28</v>
      </c>
      <c r="D17" s="15"/>
      <c r="E17" s="16">
        <v>251266</v>
      </c>
      <c r="F17" s="17">
        <v>92</v>
      </c>
      <c r="G17" s="15">
        <v>4</v>
      </c>
      <c r="H17" s="18">
        <f>G17*H6</f>
        <v>112</v>
      </c>
      <c r="I17" s="21">
        <f t="shared" si="1"/>
        <v>204</v>
      </c>
      <c r="J17" s="18"/>
      <c r="K17" s="21">
        <f>SUM(I17,J17, 'July 2015'!K17)</f>
        <v>204</v>
      </c>
      <c r="L17" s="18"/>
    </row>
    <row r="18" spans="1:12" ht="15" customHeight="1">
      <c r="A18" s="15">
        <v>2017</v>
      </c>
      <c r="B18" s="3">
        <v>2001</v>
      </c>
      <c r="C18" s="15"/>
      <c r="D18" s="15" t="s">
        <v>62</v>
      </c>
      <c r="E18" s="16"/>
      <c r="F18" s="17"/>
      <c r="G18" s="15"/>
      <c r="H18" s="18">
        <f>G18*H6</f>
        <v>0</v>
      </c>
      <c r="I18" s="21">
        <f t="shared" si="1"/>
        <v>0</v>
      </c>
      <c r="J18" s="18"/>
      <c r="K18" s="21">
        <f>SUM(I18,J18, 'July 2015'!K18)</f>
        <v>0</v>
      </c>
      <c r="L18" s="18"/>
    </row>
    <row r="19" spans="1:12" ht="15" customHeight="1">
      <c r="A19" s="15">
        <v>2019</v>
      </c>
      <c r="B19" s="3">
        <v>2001</v>
      </c>
      <c r="C19" s="15"/>
      <c r="D19" s="15" t="s">
        <v>62</v>
      </c>
      <c r="E19" s="16">
        <v>206024</v>
      </c>
      <c r="F19" s="17">
        <v>38</v>
      </c>
      <c r="G19" s="15">
        <v>4</v>
      </c>
      <c r="H19" s="18">
        <f>G19*H6</f>
        <v>112</v>
      </c>
      <c r="I19" s="21">
        <f t="shared" si="1"/>
        <v>150</v>
      </c>
      <c r="J19" s="18"/>
      <c r="K19" s="21">
        <f>SUM(I19,J19, 'July 2015'!K19)</f>
        <v>150</v>
      </c>
      <c r="L19" s="18"/>
    </row>
    <row r="20" spans="1:12" ht="15" customHeight="1">
      <c r="A20" s="15">
        <v>2023</v>
      </c>
      <c r="B20" s="3">
        <v>2002</v>
      </c>
      <c r="C20" s="15" t="s">
        <v>64</v>
      </c>
      <c r="D20" s="15"/>
      <c r="E20" s="16">
        <v>274475</v>
      </c>
      <c r="F20" s="17">
        <v>231</v>
      </c>
      <c r="G20" s="15">
        <v>4</v>
      </c>
      <c r="H20" s="18">
        <f>G20*H6</f>
        <v>112</v>
      </c>
      <c r="I20" s="21">
        <f t="shared" si="1"/>
        <v>343</v>
      </c>
      <c r="J20" s="18"/>
      <c r="K20" s="21">
        <f>SUM(I20,J20, 'July 2015'!K20)</f>
        <v>343</v>
      </c>
      <c r="L20" s="18"/>
    </row>
    <row r="21" spans="1:12" ht="15" customHeight="1">
      <c r="A21" s="15">
        <v>2024</v>
      </c>
      <c r="B21" s="3">
        <v>2002</v>
      </c>
      <c r="C21" s="15" t="s">
        <v>65</v>
      </c>
      <c r="D21" s="15"/>
      <c r="E21" s="16">
        <v>261546</v>
      </c>
      <c r="F21" s="17">
        <v>144</v>
      </c>
      <c r="G21" s="15">
        <v>4</v>
      </c>
      <c r="H21" s="18">
        <f>G21*H6</f>
        <v>112</v>
      </c>
      <c r="I21" s="21">
        <f t="shared" si="1"/>
        <v>256</v>
      </c>
      <c r="J21" s="18"/>
      <c r="K21" s="21">
        <f>SUM(I21,J21, 'July 2015'!K21)</f>
        <v>2529</v>
      </c>
      <c r="L21" s="18"/>
    </row>
    <row r="22" spans="1:12" ht="15" customHeight="1">
      <c r="A22" s="15">
        <v>2041</v>
      </c>
      <c r="B22" s="3">
        <v>2004</v>
      </c>
      <c r="C22" s="15"/>
      <c r="D22" s="15" t="s">
        <v>66</v>
      </c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>SUM(I22,J22, 'July 2015'!K22)</f>
        <v>1313</v>
      </c>
      <c r="L22" s="18"/>
    </row>
    <row r="23" spans="1:12" ht="15" customHeight="1">
      <c r="A23" s="15">
        <v>2042</v>
      </c>
      <c r="B23" s="3">
        <v>2004</v>
      </c>
      <c r="C23" s="15">
        <v>26</v>
      </c>
      <c r="D23" s="15"/>
      <c r="E23" s="19">
        <v>229389</v>
      </c>
      <c r="F23" s="17">
        <v>275</v>
      </c>
      <c r="G23" s="15">
        <v>4</v>
      </c>
      <c r="H23" s="18">
        <f>G23*H6</f>
        <v>112</v>
      </c>
      <c r="I23" s="21">
        <f t="shared" si="1"/>
        <v>387</v>
      </c>
      <c r="J23" s="18"/>
      <c r="K23" s="21">
        <f>SUM(I23,J23, 'July 2015'!K23)</f>
        <v>387</v>
      </c>
      <c r="L23" s="18"/>
    </row>
    <row r="24" spans="1:12" ht="15" customHeight="1">
      <c r="A24" s="15">
        <v>2043</v>
      </c>
      <c r="B24" s="3">
        <v>2004</v>
      </c>
      <c r="C24" s="15">
        <v>13</v>
      </c>
      <c r="D24" s="15"/>
      <c r="E24" s="16">
        <v>202052</v>
      </c>
      <c r="F24" s="17">
        <v>187</v>
      </c>
      <c r="G24" s="15">
        <v>4</v>
      </c>
      <c r="H24" s="18">
        <f>G24*H6</f>
        <v>112</v>
      </c>
      <c r="I24" s="21">
        <f t="shared" si="1"/>
        <v>299</v>
      </c>
      <c r="J24" s="18"/>
      <c r="K24" s="21">
        <f>SUM(I24,J24, 'July 2015'!K24)</f>
        <v>299</v>
      </c>
      <c r="L24" s="18"/>
    </row>
    <row r="25" spans="1:12" ht="15" customHeight="1">
      <c r="A25" s="15">
        <v>2061</v>
      </c>
      <c r="B25" s="3">
        <v>2007</v>
      </c>
      <c r="C25" s="15">
        <v>5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>SUM(I25,J25, 'July 2015'!K25)</f>
        <v>432</v>
      </c>
      <c r="L25" s="18"/>
    </row>
    <row r="26" spans="1:12" ht="15" customHeight="1">
      <c r="A26" s="15">
        <v>2062</v>
      </c>
      <c r="B26" s="3">
        <v>2007</v>
      </c>
      <c r="C26" s="15">
        <v>18</v>
      </c>
      <c r="D26" s="15"/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>SUM(I26,J26, 'July 2015'!K26)</f>
        <v>1758</v>
      </c>
      <c r="L26" s="18"/>
    </row>
    <row r="27" spans="1:12" ht="15" customHeight="1">
      <c r="A27" s="15">
        <v>2063</v>
      </c>
      <c r="B27" s="3">
        <v>2007</v>
      </c>
      <c r="C27" s="15">
        <v>9</v>
      </c>
      <c r="D27" s="15"/>
      <c r="E27" s="16">
        <v>256791</v>
      </c>
      <c r="F27" s="17">
        <v>1069</v>
      </c>
      <c r="G27" s="15">
        <v>10</v>
      </c>
      <c r="H27" s="18">
        <f>G27*H6</f>
        <v>280</v>
      </c>
      <c r="I27" s="21">
        <f t="shared" si="1"/>
        <v>1349</v>
      </c>
      <c r="J27" s="18"/>
      <c r="K27" s="21">
        <f>SUM(I27,J27, 'July 2015'!K27)</f>
        <v>1530</v>
      </c>
      <c r="L27" s="18"/>
    </row>
    <row r="28" spans="1:12" ht="15" customHeight="1">
      <c r="A28" s="15">
        <v>2090</v>
      </c>
      <c r="B28" s="3">
        <v>2009</v>
      </c>
      <c r="C28" s="15"/>
      <c r="D28" s="15" t="s">
        <v>63</v>
      </c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>SUM(I28,J28, 'July 2015'!K28)</f>
        <v>2216.67</v>
      </c>
      <c r="L28" s="18"/>
    </row>
    <row r="29" spans="1:12" ht="15" customHeight="1">
      <c r="A29" s="15">
        <v>2091</v>
      </c>
      <c r="B29" s="3">
        <v>2009</v>
      </c>
      <c r="C29" s="15">
        <v>21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>SUM(I29,J29, 'July 2015'!K29)</f>
        <v>258</v>
      </c>
      <c r="L29" s="18"/>
    </row>
    <row r="30" spans="1:12" ht="15" customHeight="1">
      <c r="A30" s="15">
        <v>2092</v>
      </c>
      <c r="B30" s="3">
        <v>2009</v>
      </c>
      <c r="C30" s="15">
        <v>14</v>
      </c>
      <c r="D30" s="15"/>
      <c r="E30" s="16"/>
      <c r="F30" s="17"/>
      <c r="G30" s="15"/>
      <c r="H30" s="18">
        <f>G30*H6</f>
        <v>0</v>
      </c>
      <c r="I30" s="21">
        <f t="shared" si="1"/>
        <v>0</v>
      </c>
      <c r="J30" s="18"/>
      <c r="K30" s="21">
        <f>SUM(I30,J30, 'July 2015'!K30)</f>
        <v>695</v>
      </c>
      <c r="L30" s="18"/>
    </row>
    <row r="31" spans="1:12" ht="15" customHeight="1">
      <c r="A31" s="15">
        <v>2101</v>
      </c>
      <c r="B31" s="3">
        <v>2010</v>
      </c>
      <c r="C31" s="15">
        <v>25</v>
      </c>
      <c r="D31" s="15" t="s">
        <v>67</v>
      </c>
      <c r="E31" s="16"/>
      <c r="F31" s="17"/>
      <c r="G31" s="15"/>
      <c r="H31" s="18">
        <f>G31*H6</f>
        <v>0</v>
      </c>
      <c r="I31" s="21">
        <f t="shared" si="1"/>
        <v>0</v>
      </c>
      <c r="J31" s="18"/>
      <c r="K31" s="21">
        <f>SUM(I31,J31, 'July 2015'!K31)</f>
        <v>450</v>
      </c>
      <c r="L31" s="18"/>
    </row>
    <row r="32" spans="1:12" ht="15" customHeight="1">
      <c r="A32" s="15">
        <v>2102</v>
      </c>
      <c r="B32" s="3">
        <v>2010</v>
      </c>
      <c r="C32" s="15">
        <v>20</v>
      </c>
      <c r="D32" s="15"/>
      <c r="E32" s="16">
        <v>111340</v>
      </c>
      <c r="F32" s="17">
        <v>28</v>
      </c>
      <c r="G32" s="15">
        <v>4</v>
      </c>
      <c r="H32" s="18">
        <f>G32*H6</f>
        <v>112</v>
      </c>
      <c r="I32" s="21">
        <f t="shared" si="1"/>
        <v>140</v>
      </c>
      <c r="J32" s="18"/>
      <c r="K32" s="21">
        <f>SUM(I32,J32, 'July 2015'!K32)</f>
        <v>140</v>
      </c>
      <c r="L32" s="18"/>
    </row>
    <row r="33" spans="1:12" ht="15" customHeight="1">
      <c r="A33" s="15">
        <v>2103</v>
      </c>
      <c r="B33" s="3">
        <v>2010</v>
      </c>
      <c r="C33" s="15">
        <v>2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>SUM(I33,J33, 'July 2015'!K33)</f>
        <v>280</v>
      </c>
      <c r="L33" s="18"/>
    </row>
    <row r="34" spans="1:12" ht="15" customHeight="1">
      <c r="A34" s="15">
        <v>2111</v>
      </c>
      <c r="B34" s="3">
        <v>2011</v>
      </c>
      <c r="C34" s="15">
        <v>7</v>
      </c>
      <c r="D34" s="15"/>
      <c r="E34" s="19"/>
      <c r="F34" s="17"/>
      <c r="G34" s="15"/>
      <c r="H34" s="18">
        <f>G34*H6</f>
        <v>0</v>
      </c>
      <c r="I34" s="21">
        <f t="shared" si="1"/>
        <v>0</v>
      </c>
      <c r="J34" s="18"/>
      <c r="K34" s="21">
        <f>SUM(I34,J34, 'July 2015'!K34)</f>
        <v>664</v>
      </c>
      <c r="L34" s="18"/>
    </row>
    <row r="35" spans="1:12" ht="15" customHeight="1">
      <c r="A35" s="15">
        <v>2112</v>
      </c>
      <c r="B35" s="3">
        <v>2011</v>
      </c>
      <c r="C35" s="15">
        <v>8</v>
      </c>
      <c r="D35" s="15"/>
      <c r="E35" s="19"/>
      <c r="F35" s="17"/>
      <c r="G35" s="15"/>
      <c r="H35" s="18">
        <f>G35*H6</f>
        <v>0</v>
      </c>
      <c r="I35" s="21">
        <f t="shared" si="1"/>
        <v>0</v>
      </c>
      <c r="J35" s="18"/>
      <c r="K35" s="21">
        <f>SUM(I35,J35, 'July 2015'!K35)</f>
        <v>130</v>
      </c>
      <c r="L35" s="18"/>
    </row>
    <row r="36" spans="1:12" ht="15" customHeight="1">
      <c r="A36" s="15">
        <v>2113</v>
      </c>
      <c r="B36" s="3">
        <v>2011</v>
      </c>
      <c r="C36" s="15">
        <v>11</v>
      </c>
      <c r="D36" s="15"/>
      <c r="E36" s="19"/>
      <c r="F36" s="17"/>
      <c r="G36" s="15"/>
      <c r="H36" s="18">
        <f>G36*H6</f>
        <v>0</v>
      </c>
      <c r="I36" s="21">
        <f t="shared" si="1"/>
        <v>0</v>
      </c>
      <c r="J36" s="18"/>
      <c r="K36" s="21">
        <f>SUM(I36,J36, 'July 2015'!K36)</f>
        <v>130</v>
      </c>
      <c r="L36" s="18"/>
    </row>
    <row r="37" spans="1:12" ht="15" customHeight="1">
      <c r="A37" s="15">
        <v>1301</v>
      </c>
      <c r="B37" s="3">
        <v>2013</v>
      </c>
      <c r="C37" s="15">
        <v>1</v>
      </c>
      <c r="D37" s="15"/>
      <c r="E37" s="19"/>
      <c r="F37" s="17"/>
      <c r="G37" s="15"/>
      <c r="H37" s="18">
        <f>G37*H6</f>
        <v>0</v>
      </c>
      <c r="I37" s="21">
        <f t="shared" si="1"/>
        <v>0</v>
      </c>
      <c r="J37" s="18"/>
      <c r="K37" s="21">
        <f>SUM(I37,J37, 'July 2015'!K37)</f>
        <v>1513</v>
      </c>
      <c r="L37" s="18"/>
    </row>
    <row r="38" spans="1:12" ht="15" customHeight="1">
      <c r="A38" s="15">
        <v>1302</v>
      </c>
      <c r="B38" s="3">
        <v>2013</v>
      </c>
      <c r="C38" s="15">
        <v>6</v>
      </c>
      <c r="D38" s="15"/>
      <c r="E38" s="19"/>
      <c r="F38" s="17"/>
      <c r="G38" s="15"/>
      <c r="H38" s="18">
        <f>G38*H6</f>
        <v>0</v>
      </c>
      <c r="I38" s="21">
        <f t="shared" si="1"/>
        <v>0</v>
      </c>
      <c r="J38" s="18"/>
      <c r="K38" s="21">
        <f>SUM(I38,J38, 'July 2015'!K38)</f>
        <v>456</v>
      </c>
      <c r="L38" s="18"/>
    </row>
    <row r="39" spans="1:12" ht="15" customHeight="1">
      <c r="A39" s="15">
        <v>1401</v>
      </c>
      <c r="B39" s="3">
        <v>2014</v>
      </c>
      <c r="C39" s="15">
        <v>12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>SUM(I39,J39, 'July 2015'!K39)</f>
        <v>0</v>
      </c>
      <c r="L39" s="18"/>
    </row>
    <row r="40" spans="1:12" ht="15" customHeight="1">
      <c r="A40" s="15">
        <v>1402</v>
      </c>
      <c r="B40" s="3">
        <v>2014</v>
      </c>
      <c r="C40" s="15">
        <v>15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>SUM(I40,J40, 'July 2015'!K40)</f>
        <v>0</v>
      </c>
      <c r="L40" s="18"/>
    </row>
    <row r="41" spans="1:12" ht="15" customHeight="1">
      <c r="A41" s="15">
        <v>1403</v>
      </c>
      <c r="B41" s="3">
        <v>2014</v>
      </c>
      <c r="C41" s="15">
        <v>10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>SUM(I41,J41, 'July 2015'!K41)</f>
        <v>0</v>
      </c>
      <c r="L41" s="18"/>
    </row>
    <row r="42" spans="1:12" ht="15" customHeight="1">
      <c r="A42" s="15">
        <v>1404</v>
      </c>
      <c r="B42" s="3">
        <v>2014</v>
      </c>
      <c r="C42" s="15">
        <v>3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>SUM(I42,J42, 'July 2015'!K42)</f>
        <v>126</v>
      </c>
      <c r="L42" s="18"/>
    </row>
    <row r="43" spans="1:12" ht="15" customHeight="1">
      <c r="A43" s="15">
        <v>1405</v>
      </c>
      <c r="B43" s="3">
        <v>2014</v>
      </c>
      <c r="C43" s="15">
        <v>16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>SUM(I43,J43, 'July 2015'!K43)</f>
        <v>416</v>
      </c>
      <c r="L43" s="18"/>
    </row>
    <row r="44" spans="1:12" ht="15" customHeight="1">
      <c r="A44" s="15">
        <v>2141</v>
      </c>
      <c r="B44" s="3">
        <v>2015</v>
      </c>
      <c r="C44" s="15">
        <v>20</v>
      </c>
      <c r="D44" s="15"/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>SUM(I44,J44, 'July 2015'!K44)</f>
        <v>956.5</v>
      </c>
      <c r="L44" s="18"/>
    </row>
    <row r="45" spans="1:12" ht="15" customHeight="1">
      <c r="A45" s="15">
        <v>2142</v>
      </c>
      <c r="B45" s="3">
        <v>2015</v>
      </c>
      <c r="C45" s="15">
        <v>4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>SUM(I45,J45, 'July 2015'!K45)</f>
        <v>159</v>
      </c>
      <c r="L45" s="18"/>
    </row>
    <row r="46" spans="1:12" ht="15" customHeight="1">
      <c r="A46" s="15">
        <v>2143</v>
      </c>
      <c r="B46" s="3">
        <v>2015</v>
      </c>
      <c r="C46" s="15">
        <v>17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>SUM(I46,J46, 'July 2015'!K46)</f>
        <v>0</v>
      </c>
      <c r="L46" s="18"/>
    </row>
    <row r="47" spans="1:12" ht="15" customHeight="1">
      <c r="A47" s="15">
        <v>2151</v>
      </c>
      <c r="B47" s="3">
        <v>2016</v>
      </c>
      <c r="C47" s="15">
        <v>22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>SUM(I47,J47, 'July 2015'!K47)</f>
        <v>0</v>
      </c>
      <c r="L47" s="53"/>
    </row>
    <row r="48" spans="1:12" ht="15" customHeight="1">
      <c r="A48" s="15">
        <v>2152</v>
      </c>
      <c r="B48" s="3">
        <v>2016</v>
      </c>
      <c r="C48" s="15">
        <v>23</v>
      </c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>SUM(I48,J48, 'July 2015'!K48)</f>
        <v>0</v>
      </c>
      <c r="L48" s="53"/>
    </row>
    <row r="49" spans="1:12" ht="15" customHeight="1">
      <c r="A49" s="15">
        <v>2153</v>
      </c>
      <c r="B49" s="3">
        <v>2016</v>
      </c>
      <c r="C49" s="15">
        <v>24</v>
      </c>
      <c r="D49" s="15" t="s">
        <v>67</v>
      </c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>SUM(I49,J49, 'July 2015'!K49)</f>
        <v>0</v>
      </c>
      <c r="L49" s="53"/>
    </row>
    <row r="50" spans="1:12" ht="15" customHeight="1">
      <c r="A50" s="15" t="s">
        <v>11</v>
      </c>
      <c r="B50" s="3">
        <v>1997</v>
      </c>
      <c r="C50" s="15"/>
      <c r="D50" s="15"/>
      <c r="E50" s="16">
        <v>134606</v>
      </c>
      <c r="F50" s="17">
        <v>40</v>
      </c>
      <c r="G50" s="15">
        <v>4</v>
      </c>
      <c r="H50" s="18">
        <f>G50*H6</f>
        <v>112</v>
      </c>
      <c r="I50" s="21">
        <f t="shared" si="1"/>
        <v>152</v>
      </c>
      <c r="J50" s="18"/>
      <c r="K50" s="21">
        <f>SUM(I50,J50, 'July 2015'!K50)</f>
        <v>152</v>
      </c>
      <c r="L50" s="18"/>
    </row>
    <row r="51" spans="1:12" ht="15" customHeight="1">
      <c r="A51" s="15" t="s">
        <v>12</v>
      </c>
      <c r="B51" s="3">
        <v>2005</v>
      </c>
      <c r="C51" s="15"/>
      <c r="D51" s="15"/>
      <c r="E51" s="16">
        <v>125135</v>
      </c>
      <c r="F51" s="17">
        <v>155</v>
      </c>
      <c r="G51" s="15">
        <v>4</v>
      </c>
      <c r="H51" s="18">
        <f>G51*H6</f>
        <v>112</v>
      </c>
      <c r="I51" s="21">
        <f t="shared" si="1"/>
        <v>267</v>
      </c>
      <c r="J51" s="18"/>
      <c r="K51" s="21">
        <f>SUM(I51,J51, 'July 2015'!K51)</f>
        <v>267</v>
      </c>
      <c r="L51" s="18"/>
    </row>
    <row r="52" spans="1:12" ht="15" customHeight="1">
      <c r="A52" s="15" t="s">
        <v>13</v>
      </c>
      <c r="B52" s="3">
        <v>2003</v>
      </c>
      <c r="C52" s="15"/>
      <c r="D52" s="15"/>
      <c r="E52" s="16">
        <v>90816</v>
      </c>
      <c r="F52" s="17">
        <v>17</v>
      </c>
      <c r="G52" s="15">
        <v>4</v>
      </c>
      <c r="H52" s="18">
        <f>G52*H6</f>
        <v>112</v>
      </c>
      <c r="I52" s="21">
        <f t="shared" si="1"/>
        <v>129</v>
      </c>
      <c r="J52" s="18"/>
      <c r="K52" s="21">
        <f>SUM(I52,J52, 'July 2015'!K52)</f>
        <v>129</v>
      </c>
      <c r="L52" s="18"/>
    </row>
    <row r="53" spans="1:12" ht="15" customHeight="1">
      <c r="A53" s="3"/>
      <c r="B53" s="3"/>
      <c r="C53" s="3"/>
      <c r="D53" s="3" t="s">
        <v>68</v>
      </c>
      <c r="E53" s="3"/>
      <c r="F53" s="20">
        <f t="shared" ref="F53:L53" si="2">SUM(F8:F52)</f>
        <v>2489</v>
      </c>
      <c r="G53" s="20">
        <f t="shared" si="2"/>
        <v>74</v>
      </c>
      <c r="H53" s="20">
        <f t="shared" si="2"/>
        <v>2072</v>
      </c>
      <c r="I53" s="20">
        <f t="shared" si="2"/>
        <v>4561</v>
      </c>
      <c r="J53" s="20">
        <f t="shared" si="2"/>
        <v>0</v>
      </c>
      <c r="K53" s="20">
        <f t="shared" si="2"/>
        <v>19432.169999999998</v>
      </c>
      <c r="L53" s="20">
        <f t="shared" si="2"/>
        <v>0</v>
      </c>
    </row>
    <row r="57" spans="1:12" ht="27.75" thickBot="1">
      <c r="F57" s="6" t="s">
        <v>69</v>
      </c>
      <c r="G57" s="46" t="s">
        <v>70</v>
      </c>
      <c r="H57" s="4"/>
      <c r="I57" s="4"/>
      <c r="J57" s="4"/>
      <c r="K57" s="4"/>
    </row>
    <row r="58" spans="1:12" ht="15.75" thickTop="1">
      <c r="G58" t="s">
        <v>71</v>
      </c>
      <c r="L58" s="24">
        <v>42235</v>
      </c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9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tabSelected="1" workbookViewId="0">
      <selection activeCell="J60" sqref="J60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53</v>
      </c>
      <c r="L1" s="9" t="s">
        <v>2</v>
      </c>
    </row>
    <row r="2" spans="1:12" ht="24.75" thickTop="1" thickBot="1">
      <c r="A2" s="7" t="s">
        <v>1</v>
      </c>
      <c r="J2" s="5"/>
      <c r="K2" s="8" t="s">
        <v>73</v>
      </c>
      <c r="L2" s="8">
        <f>'July 2015'!L2</f>
        <v>2015</v>
      </c>
    </row>
    <row r="3" spans="1:12" ht="24.75" thickTop="1" thickBot="1">
      <c r="A3" s="7"/>
      <c r="J3" s="5"/>
    </row>
    <row r="4" spans="1:12" ht="17.25" thickTop="1" thickBot="1">
      <c r="E4" s="10" t="s">
        <v>55</v>
      </c>
      <c r="F4" s="11">
        <f>F53</f>
        <v>7205</v>
      </c>
      <c r="G4" s="11">
        <f t="shared" ref="G4:L4" si="0">G53</f>
        <v>94</v>
      </c>
      <c r="H4" s="11">
        <f t="shared" si="0"/>
        <v>2632</v>
      </c>
      <c r="I4" s="11">
        <f t="shared" si="0"/>
        <v>9360</v>
      </c>
      <c r="J4" s="11">
        <f t="shared" si="0"/>
        <v>0</v>
      </c>
      <c r="K4" s="11">
        <f t="shared" si="0"/>
        <v>28792.17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4" t="s">
        <v>56</v>
      </c>
      <c r="G5" s="64"/>
      <c r="H5" s="64"/>
      <c r="I5" s="31"/>
      <c r="J5" s="1"/>
      <c r="K5" s="1"/>
      <c r="L5" s="2"/>
    </row>
    <row r="6" spans="1:12" ht="18.75" customHeight="1" thickTop="1" thickBot="1">
      <c r="A6" s="67" t="s">
        <v>10</v>
      </c>
      <c r="B6" s="67" t="s">
        <v>2</v>
      </c>
      <c r="C6" s="67" t="s">
        <v>57</v>
      </c>
      <c r="D6" s="67" t="s">
        <v>22</v>
      </c>
      <c r="E6" s="67" t="s">
        <v>58</v>
      </c>
      <c r="F6" s="22"/>
      <c r="G6" s="14" t="s">
        <v>59</v>
      </c>
      <c r="H6" s="23">
        <f>'July 2015'!H6</f>
        <v>28</v>
      </c>
      <c r="I6" s="32" t="s">
        <v>60</v>
      </c>
      <c r="J6" s="13"/>
      <c r="K6" s="13" t="s">
        <v>61</v>
      </c>
      <c r="L6" s="56"/>
    </row>
    <row r="7" spans="1:12" ht="16.5" thickTop="1" thickBot="1">
      <c r="A7" s="67"/>
      <c r="B7" s="67"/>
      <c r="C7" s="67"/>
      <c r="D7" s="67"/>
      <c r="E7" s="67"/>
      <c r="F7" s="56" t="s">
        <v>3</v>
      </c>
      <c r="G7" s="56" t="s">
        <v>4</v>
      </c>
      <c r="H7" s="56" t="s">
        <v>5</v>
      </c>
      <c r="I7" s="56" t="s">
        <v>7</v>
      </c>
      <c r="J7" s="13" t="s">
        <v>6</v>
      </c>
      <c r="K7" s="56" t="s">
        <v>7</v>
      </c>
      <c r="L7" s="56" t="s">
        <v>8</v>
      </c>
    </row>
    <row r="8" spans="1:12" ht="15" customHeight="1" thickTop="1">
      <c r="A8" s="15">
        <v>418</v>
      </c>
      <c r="B8" s="3">
        <v>1994</v>
      </c>
      <c r="C8" s="15"/>
      <c r="D8" s="15" t="s">
        <v>62</v>
      </c>
      <c r="E8" s="16"/>
      <c r="F8" s="17"/>
      <c r="G8" s="15"/>
      <c r="H8" s="18">
        <f>G8*H6</f>
        <v>0</v>
      </c>
      <c r="I8" s="21">
        <f t="shared" ref="I8:I52" si="1">SUM(F8,H8)</f>
        <v>0</v>
      </c>
      <c r="J8" s="18"/>
      <c r="K8" s="21">
        <f>SUM(I8,J8, 'Aug 2015'!K8)</f>
        <v>0</v>
      </c>
      <c r="L8" s="18"/>
    </row>
    <row r="9" spans="1:12" ht="15" customHeight="1">
      <c r="A9" s="15">
        <v>711</v>
      </c>
      <c r="B9" s="3">
        <v>1997</v>
      </c>
      <c r="C9" s="15"/>
      <c r="D9" s="15" t="s">
        <v>62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>SUM(I9,J9, 'Aug 2015'!K9)</f>
        <v>135</v>
      </c>
      <c r="L9" s="18"/>
    </row>
    <row r="10" spans="1:12" ht="15" customHeight="1">
      <c r="A10" s="15">
        <v>717</v>
      </c>
      <c r="B10" s="3">
        <v>1997</v>
      </c>
      <c r="C10" s="15"/>
      <c r="D10" s="15" t="s">
        <v>62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>SUM(I10,J10, 'Aug 2015'!K10)</f>
        <v>0</v>
      </c>
      <c r="L10" s="18"/>
    </row>
    <row r="11" spans="1:12" ht="15" customHeight="1">
      <c r="A11" s="15">
        <v>718</v>
      </c>
      <c r="B11" s="3">
        <v>1997</v>
      </c>
      <c r="C11" s="15"/>
      <c r="D11" s="15" t="s">
        <v>62</v>
      </c>
      <c r="E11" s="16">
        <v>11593</v>
      </c>
      <c r="F11" s="17">
        <v>35</v>
      </c>
      <c r="G11" s="15">
        <v>4</v>
      </c>
      <c r="H11" s="18">
        <f>G11*H6</f>
        <v>112</v>
      </c>
      <c r="I11" s="21">
        <f t="shared" si="1"/>
        <v>147</v>
      </c>
      <c r="J11" s="18"/>
      <c r="K11" s="21">
        <f>SUM(I11,J11, 'Aug 2015'!K11)</f>
        <v>647</v>
      </c>
      <c r="L11" s="18"/>
    </row>
    <row r="12" spans="1:12" ht="15" customHeight="1">
      <c r="A12" s="15">
        <v>719</v>
      </c>
      <c r="B12" s="3">
        <v>1997</v>
      </c>
      <c r="C12" s="15"/>
      <c r="D12" s="15" t="s">
        <v>62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>SUM(I12,J12, 'Aug 2015'!K12)</f>
        <v>136</v>
      </c>
      <c r="L12" s="18"/>
    </row>
    <row r="13" spans="1:12" ht="15" customHeight="1">
      <c r="A13" s="15">
        <v>721</v>
      </c>
      <c r="B13" s="3">
        <v>1997</v>
      </c>
      <c r="C13" s="15"/>
      <c r="D13" s="15" t="s">
        <v>62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>SUM(I13,J13, 'Aug 2015'!K13)</f>
        <v>141</v>
      </c>
      <c r="L13" s="18"/>
    </row>
    <row r="14" spans="1:12" ht="15" customHeight="1">
      <c r="A14" s="15">
        <v>723</v>
      </c>
      <c r="B14" s="3">
        <v>1997</v>
      </c>
      <c r="C14" s="15"/>
      <c r="D14" s="15" t="s">
        <v>62</v>
      </c>
      <c r="E14" s="16">
        <v>201179</v>
      </c>
      <c r="F14" s="17">
        <v>1118</v>
      </c>
      <c r="G14" s="15">
        <v>4</v>
      </c>
      <c r="H14" s="18">
        <f>G14*H6</f>
        <v>112</v>
      </c>
      <c r="I14" s="21">
        <f t="shared" si="1"/>
        <v>1230</v>
      </c>
      <c r="J14" s="18"/>
      <c r="K14" s="21">
        <f>SUM(I14,J14, 'Aug 2015'!K14)</f>
        <v>1359</v>
      </c>
      <c r="L14" s="18"/>
    </row>
    <row r="15" spans="1:12" ht="15" customHeight="1">
      <c r="A15" s="15">
        <v>9601</v>
      </c>
      <c r="B15" s="3">
        <v>1996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>SUM(I15,J15, 'Aug 2015'!K15)</f>
        <v>0</v>
      </c>
      <c r="L15" s="18"/>
    </row>
    <row r="16" spans="1:12" ht="15" customHeight="1">
      <c r="A16" s="15">
        <v>2008</v>
      </c>
      <c r="B16" s="3">
        <v>2000</v>
      </c>
      <c r="C16" s="15"/>
      <c r="D16" s="15" t="s">
        <v>62</v>
      </c>
      <c r="E16" s="16">
        <v>269260</v>
      </c>
      <c r="F16" s="17">
        <v>2228</v>
      </c>
      <c r="G16" s="15">
        <v>16</v>
      </c>
      <c r="H16" s="18">
        <f>G16*H6</f>
        <v>448</v>
      </c>
      <c r="I16" s="21">
        <f t="shared" si="1"/>
        <v>2676</v>
      </c>
      <c r="J16" s="18"/>
      <c r="K16" s="21">
        <f>SUM(I16,J16, 'Aug 2015'!K16)</f>
        <v>2984</v>
      </c>
      <c r="L16" s="18"/>
    </row>
    <row r="17" spans="1:12" ht="15" customHeight="1">
      <c r="A17" s="15">
        <v>2016</v>
      </c>
      <c r="B17" s="3">
        <v>2001</v>
      </c>
      <c r="C17" s="15">
        <v>28</v>
      </c>
      <c r="D17" s="15"/>
      <c r="E17" s="16">
        <v>251581</v>
      </c>
      <c r="F17" s="17">
        <v>769</v>
      </c>
      <c r="G17" s="15">
        <v>12</v>
      </c>
      <c r="H17" s="18">
        <f>G17*H6</f>
        <v>336</v>
      </c>
      <c r="I17" s="21">
        <f t="shared" si="1"/>
        <v>1105</v>
      </c>
      <c r="J17" s="18"/>
      <c r="K17" s="21">
        <f>SUM(I17,J17, 'Aug 2015'!K17)</f>
        <v>1309</v>
      </c>
      <c r="L17" s="18"/>
    </row>
    <row r="18" spans="1:12" ht="15" customHeight="1">
      <c r="A18" s="15">
        <v>2017</v>
      </c>
      <c r="B18" s="3">
        <v>2001</v>
      </c>
      <c r="C18" s="15"/>
      <c r="D18" s="15" t="s">
        <v>62</v>
      </c>
      <c r="E18" s="16"/>
      <c r="F18" s="17"/>
      <c r="G18" s="15"/>
      <c r="H18" s="18">
        <f>G18*H6</f>
        <v>0</v>
      </c>
      <c r="I18" s="21">
        <f t="shared" si="1"/>
        <v>0</v>
      </c>
      <c r="J18" s="18"/>
      <c r="K18" s="21">
        <f>SUM(I18,J18, 'Aug 2015'!K18)</f>
        <v>0</v>
      </c>
      <c r="L18" s="18"/>
    </row>
    <row r="19" spans="1:12" ht="15" customHeight="1">
      <c r="A19" s="15">
        <v>2019</v>
      </c>
      <c r="B19" s="3">
        <v>2001</v>
      </c>
      <c r="C19" s="15"/>
      <c r="D19" s="15" t="s">
        <v>62</v>
      </c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>SUM(I19,J19, 'Aug 2015'!K19)</f>
        <v>150</v>
      </c>
      <c r="L19" s="18"/>
    </row>
    <row r="20" spans="1:12" ht="15" customHeight="1">
      <c r="A20" s="15">
        <v>2023</v>
      </c>
      <c r="B20" s="3">
        <v>2002</v>
      </c>
      <c r="C20" s="15" t="s">
        <v>64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>SUM(I20,J20, 'Aug 2015'!K20)</f>
        <v>343</v>
      </c>
      <c r="L20" s="18"/>
    </row>
    <row r="21" spans="1:12" ht="15" customHeight="1">
      <c r="A21" s="15">
        <v>2024</v>
      </c>
      <c r="B21" s="3">
        <v>2002</v>
      </c>
      <c r="C21" s="15" t="s">
        <v>65</v>
      </c>
      <c r="D21" s="15"/>
      <c r="E21" s="16">
        <v>262935</v>
      </c>
      <c r="F21" s="17">
        <v>374</v>
      </c>
      <c r="G21" s="15">
        <v>4</v>
      </c>
      <c r="H21" s="18">
        <f>G21*H6</f>
        <v>112</v>
      </c>
      <c r="I21" s="21">
        <f t="shared" si="1"/>
        <v>486</v>
      </c>
      <c r="J21" s="18"/>
      <c r="K21" s="21">
        <f>SUM(I21,J21, 'Aug 2015'!K21)</f>
        <v>3015</v>
      </c>
      <c r="L21" s="18"/>
    </row>
    <row r="22" spans="1:12" ht="15" customHeight="1">
      <c r="A22" s="15">
        <v>2041</v>
      </c>
      <c r="B22" s="3">
        <v>2004</v>
      </c>
      <c r="C22" s="15"/>
      <c r="D22" s="15" t="s">
        <v>66</v>
      </c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>SUM(I22,J22, 'Aug 2015'!K22)</f>
        <v>1313</v>
      </c>
      <c r="L22" s="18"/>
    </row>
    <row r="23" spans="1:12" ht="15" customHeight="1">
      <c r="A23" s="15">
        <v>2042</v>
      </c>
      <c r="B23" s="3">
        <v>2004</v>
      </c>
      <c r="C23" s="15">
        <v>26</v>
      </c>
      <c r="D23" s="15"/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>SUM(I23,J23, 'Aug 2015'!K23)</f>
        <v>387</v>
      </c>
      <c r="L23" s="18"/>
    </row>
    <row r="24" spans="1:12" ht="15" customHeight="1">
      <c r="A24" s="15">
        <v>2043</v>
      </c>
      <c r="B24" s="3">
        <v>2004</v>
      </c>
      <c r="C24" s="15">
        <v>13</v>
      </c>
      <c r="D24" s="15"/>
      <c r="E24" s="16"/>
      <c r="F24" s="17"/>
      <c r="G24" s="15"/>
      <c r="H24" s="18">
        <f>G24*H6</f>
        <v>0</v>
      </c>
      <c r="I24" s="21">
        <f t="shared" si="1"/>
        <v>0</v>
      </c>
      <c r="J24" s="18"/>
      <c r="K24" s="21">
        <f>SUM(I24,J24, 'Aug 2015'!K24)</f>
        <v>299</v>
      </c>
      <c r="L24" s="18"/>
    </row>
    <row r="25" spans="1:12" ht="15" customHeight="1">
      <c r="A25" s="15">
        <v>2061</v>
      </c>
      <c r="B25" s="3">
        <v>2007</v>
      </c>
      <c r="C25" s="15">
        <v>5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>SUM(I25,J25, 'Aug 2015'!K25)</f>
        <v>432</v>
      </c>
      <c r="L25" s="18"/>
    </row>
    <row r="26" spans="1:12" ht="15" customHeight="1">
      <c r="A26" s="15">
        <v>2062</v>
      </c>
      <c r="B26" s="3">
        <v>2007</v>
      </c>
      <c r="C26" s="15">
        <v>18</v>
      </c>
      <c r="D26" s="15"/>
      <c r="E26" s="16">
        <v>209812</v>
      </c>
      <c r="F26" s="17">
        <v>519</v>
      </c>
      <c r="G26" s="15">
        <v>4</v>
      </c>
      <c r="H26" s="18">
        <f>G26*H6</f>
        <v>112</v>
      </c>
      <c r="I26" s="21">
        <f t="shared" si="1"/>
        <v>631</v>
      </c>
      <c r="J26" s="18"/>
      <c r="K26" s="21">
        <f>SUM(I26,J26, 'Aug 2015'!K26)</f>
        <v>2389</v>
      </c>
      <c r="L26" s="18"/>
    </row>
    <row r="27" spans="1:12" ht="15" customHeight="1">
      <c r="A27" s="15">
        <v>2063</v>
      </c>
      <c r="B27" s="3">
        <v>2007</v>
      </c>
      <c r="C27" s="15">
        <v>9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>SUM(I27,J27, 'Aug 2015'!K27)</f>
        <v>1530</v>
      </c>
      <c r="L27" s="18"/>
    </row>
    <row r="28" spans="1:12" ht="15" customHeight="1">
      <c r="A28" s="15">
        <v>2090</v>
      </c>
      <c r="B28" s="3">
        <v>2009</v>
      </c>
      <c r="C28" s="15"/>
      <c r="D28" s="15" t="s">
        <v>63</v>
      </c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>SUM(I28,J28, 'Aug 2015'!K28)</f>
        <v>2216.67</v>
      </c>
      <c r="L28" s="18"/>
    </row>
    <row r="29" spans="1:12" ht="15" customHeight="1">
      <c r="A29" s="15">
        <v>2091</v>
      </c>
      <c r="B29" s="3">
        <v>2009</v>
      </c>
      <c r="C29" s="15">
        <v>21</v>
      </c>
      <c r="D29" s="15"/>
      <c r="E29" s="19">
        <v>127292</v>
      </c>
      <c r="F29" s="17">
        <v>384</v>
      </c>
      <c r="G29" s="15">
        <v>6</v>
      </c>
      <c r="H29" s="18">
        <f>G29*H6</f>
        <v>168</v>
      </c>
      <c r="I29" s="21">
        <f t="shared" si="1"/>
        <v>552</v>
      </c>
      <c r="J29" s="18"/>
      <c r="K29" s="21">
        <f>SUM(I29,J29, 'Aug 2015'!K29)</f>
        <v>810</v>
      </c>
      <c r="L29" s="18"/>
    </row>
    <row r="30" spans="1:12" ht="15" customHeight="1">
      <c r="A30" s="15">
        <v>2092</v>
      </c>
      <c r="B30" s="3">
        <v>2009</v>
      </c>
      <c r="C30" s="15">
        <v>14</v>
      </c>
      <c r="D30" s="15"/>
      <c r="E30" s="16"/>
      <c r="F30" s="17"/>
      <c r="G30" s="15"/>
      <c r="H30" s="18">
        <f>G30*H6</f>
        <v>0</v>
      </c>
      <c r="I30" s="21">
        <f t="shared" si="1"/>
        <v>0</v>
      </c>
      <c r="J30" s="18"/>
      <c r="K30" s="21">
        <f>SUM(I30,J30, 'Aug 2015'!K30)</f>
        <v>695</v>
      </c>
      <c r="L30" s="18"/>
    </row>
    <row r="31" spans="1:12" ht="15" customHeight="1">
      <c r="A31" s="15">
        <v>2101</v>
      </c>
      <c r="B31" s="3">
        <v>2010</v>
      </c>
      <c r="C31" s="15">
        <v>25</v>
      </c>
      <c r="D31" s="15" t="s">
        <v>67</v>
      </c>
      <c r="E31" s="16"/>
      <c r="F31" s="17"/>
      <c r="G31" s="15"/>
      <c r="H31" s="18">
        <f>G31*H6</f>
        <v>0</v>
      </c>
      <c r="I31" s="21">
        <f t="shared" si="1"/>
        <v>0</v>
      </c>
      <c r="J31" s="18"/>
      <c r="K31" s="21">
        <f>SUM(I31,J31, 'Aug 2015'!K31)</f>
        <v>450</v>
      </c>
      <c r="L31" s="18"/>
    </row>
    <row r="32" spans="1:12" ht="15" customHeight="1">
      <c r="A32" s="15">
        <v>2102</v>
      </c>
      <c r="B32" s="3">
        <v>2010</v>
      </c>
      <c r="C32" s="15">
        <v>20</v>
      </c>
      <c r="D32" s="15"/>
      <c r="E32" s="16"/>
      <c r="F32" s="17"/>
      <c r="G32" s="15"/>
      <c r="H32" s="18">
        <f>G32*H6</f>
        <v>0</v>
      </c>
      <c r="I32" s="21">
        <f t="shared" si="1"/>
        <v>0</v>
      </c>
      <c r="J32" s="18"/>
      <c r="K32" s="21">
        <f>SUM(I32,J32, 'Aug 2015'!K32)</f>
        <v>140</v>
      </c>
      <c r="L32" s="18"/>
    </row>
    <row r="33" spans="1:12" ht="15" customHeight="1">
      <c r="A33" s="15">
        <v>2103</v>
      </c>
      <c r="B33" s="3">
        <v>2010</v>
      </c>
      <c r="C33" s="15">
        <v>2</v>
      </c>
      <c r="D33" s="15"/>
      <c r="E33" s="19">
        <v>117468</v>
      </c>
      <c r="F33" s="17">
        <v>26</v>
      </c>
      <c r="G33" s="15">
        <v>4</v>
      </c>
      <c r="H33" s="18">
        <f>G33*H6</f>
        <v>112</v>
      </c>
      <c r="I33" s="21">
        <f t="shared" si="1"/>
        <v>138</v>
      </c>
      <c r="J33" s="18"/>
      <c r="K33" s="21">
        <f>SUM(I33,J33, 'Aug 2015'!K33)</f>
        <v>418</v>
      </c>
      <c r="L33" s="18"/>
    </row>
    <row r="34" spans="1:12" ht="15" customHeight="1">
      <c r="A34" s="15">
        <v>2111</v>
      </c>
      <c r="B34" s="3">
        <v>2011</v>
      </c>
      <c r="C34" s="15">
        <v>7</v>
      </c>
      <c r="D34" s="15"/>
      <c r="E34" s="19"/>
      <c r="F34" s="17"/>
      <c r="G34" s="15"/>
      <c r="H34" s="18">
        <f>G34*H6</f>
        <v>0</v>
      </c>
      <c r="I34" s="21">
        <f t="shared" si="1"/>
        <v>0</v>
      </c>
      <c r="J34" s="18"/>
      <c r="K34" s="21">
        <f>SUM(I34,J34, 'Aug 2015'!K34)</f>
        <v>664</v>
      </c>
      <c r="L34" s="18"/>
    </row>
    <row r="35" spans="1:12" ht="15" customHeight="1">
      <c r="A35" s="15">
        <v>2112</v>
      </c>
      <c r="B35" s="3">
        <v>2011</v>
      </c>
      <c r="C35" s="15">
        <v>8</v>
      </c>
      <c r="D35" s="15"/>
      <c r="E35" s="19"/>
      <c r="F35" s="17"/>
      <c r="G35" s="15"/>
      <c r="H35" s="18">
        <f>G35*H6</f>
        <v>0</v>
      </c>
      <c r="I35" s="21">
        <f t="shared" si="1"/>
        <v>0</v>
      </c>
      <c r="J35" s="18"/>
      <c r="K35" s="21">
        <f>SUM(I35,J35, 'Aug 2015'!K35)</f>
        <v>130</v>
      </c>
      <c r="L35" s="18"/>
    </row>
    <row r="36" spans="1:12" ht="15" customHeight="1">
      <c r="A36" s="15">
        <v>2113</v>
      </c>
      <c r="B36" s="3">
        <v>2011</v>
      </c>
      <c r="C36" s="15">
        <v>11</v>
      </c>
      <c r="D36" s="15"/>
      <c r="E36" s="19">
        <v>119458</v>
      </c>
      <c r="F36" s="17">
        <v>17</v>
      </c>
      <c r="G36" s="15">
        <v>4</v>
      </c>
      <c r="H36" s="18">
        <f>G36*H6</f>
        <v>112</v>
      </c>
      <c r="I36" s="21">
        <f t="shared" si="1"/>
        <v>129</v>
      </c>
      <c r="J36" s="18"/>
      <c r="K36" s="21">
        <f>SUM(I36,J36, 'Aug 2015'!K36)</f>
        <v>259</v>
      </c>
      <c r="L36" s="18"/>
    </row>
    <row r="37" spans="1:12" ht="15" customHeight="1">
      <c r="A37" s="15">
        <v>1301</v>
      </c>
      <c r="B37" s="3">
        <v>2013</v>
      </c>
      <c r="C37" s="15">
        <v>1</v>
      </c>
      <c r="D37" s="15"/>
      <c r="E37" s="19">
        <v>63470</v>
      </c>
      <c r="F37" s="17">
        <v>17</v>
      </c>
      <c r="G37" s="15">
        <v>4</v>
      </c>
      <c r="H37" s="18">
        <f>G37*H6</f>
        <v>112</v>
      </c>
      <c r="I37" s="21">
        <f t="shared" si="1"/>
        <v>129</v>
      </c>
      <c r="J37" s="18"/>
      <c r="K37" s="21">
        <f>SUM(I37,J37, 'Aug 2015'!K37)</f>
        <v>1642</v>
      </c>
      <c r="L37" s="18"/>
    </row>
    <row r="38" spans="1:12" ht="15" customHeight="1">
      <c r="A38" s="15">
        <v>1302</v>
      </c>
      <c r="B38" s="3">
        <v>2013</v>
      </c>
      <c r="C38" s="15">
        <v>6</v>
      </c>
      <c r="D38" s="15"/>
      <c r="E38" s="19"/>
      <c r="F38" s="17"/>
      <c r="G38" s="15"/>
      <c r="H38" s="18">
        <f>G38*H6</f>
        <v>0</v>
      </c>
      <c r="I38" s="21">
        <f t="shared" si="1"/>
        <v>0</v>
      </c>
      <c r="J38" s="18"/>
      <c r="K38" s="21">
        <f>SUM(I38,J38, 'Aug 2015'!K38)</f>
        <v>456</v>
      </c>
      <c r="L38" s="18"/>
    </row>
    <row r="39" spans="1:12" ht="15" customHeight="1">
      <c r="A39" s="15">
        <v>1401</v>
      </c>
      <c r="B39" s="3">
        <v>2014</v>
      </c>
      <c r="C39" s="15">
        <v>12</v>
      </c>
      <c r="D39" s="15"/>
      <c r="E39" s="16">
        <v>62675</v>
      </c>
      <c r="F39" s="17">
        <v>152</v>
      </c>
      <c r="G39" s="15">
        <v>4</v>
      </c>
      <c r="H39" s="18">
        <f>G39*H6</f>
        <v>112</v>
      </c>
      <c r="I39" s="21">
        <f t="shared" si="1"/>
        <v>264</v>
      </c>
      <c r="J39" s="18"/>
      <c r="K39" s="21">
        <f>SUM(I39,J39, 'Aug 2015'!K39)</f>
        <v>264</v>
      </c>
      <c r="L39" s="18"/>
    </row>
    <row r="40" spans="1:12" ht="15" customHeight="1">
      <c r="A40" s="15">
        <v>1402</v>
      </c>
      <c r="B40" s="3">
        <v>2014</v>
      </c>
      <c r="C40" s="15">
        <v>15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>SUM(I40,J40, 'Aug 2015'!K40)</f>
        <v>0</v>
      </c>
      <c r="L40" s="18"/>
    </row>
    <row r="41" spans="1:12" ht="15" customHeight="1">
      <c r="A41" s="15">
        <v>1403</v>
      </c>
      <c r="B41" s="3">
        <v>2014</v>
      </c>
      <c r="C41" s="15">
        <v>10</v>
      </c>
      <c r="D41" s="15"/>
      <c r="E41" s="16">
        <v>51758</v>
      </c>
      <c r="F41" s="17">
        <v>35</v>
      </c>
      <c r="G41" s="15">
        <v>4</v>
      </c>
      <c r="H41" s="18">
        <f>G41*H6</f>
        <v>112</v>
      </c>
      <c r="I41" s="21">
        <f t="shared" si="1"/>
        <v>147</v>
      </c>
      <c r="J41" s="18"/>
      <c r="K41" s="21">
        <f>SUM(I41,J41, 'Aug 2015'!K41)</f>
        <v>147</v>
      </c>
      <c r="L41" s="18"/>
    </row>
    <row r="42" spans="1:12" ht="15" customHeight="1">
      <c r="A42" s="15">
        <v>1404</v>
      </c>
      <c r="B42" s="3">
        <v>2014</v>
      </c>
      <c r="C42" s="15">
        <v>3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>SUM(I42,J42, 'Aug 2015'!K42)</f>
        <v>126</v>
      </c>
      <c r="L42" s="18"/>
    </row>
    <row r="43" spans="1:12" ht="15" customHeight="1">
      <c r="A43" s="15">
        <v>1405</v>
      </c>
      <c r="B43" s="3">
        <v>2014</v>
      </c>
      <c r="C43" s="15">
        <v>16</v>
      </c>
      <c r="D43" s="15"/>
      <c r="E43" s="16">
        <v>59695</v>
      </c>
      <c r="F43" s="17">
        <v>46</v>
      </c>
      <c r="G43" s="15">
        <v>4</v>
      </c>
      <c r="H43" s="18">
        <f>G43*H6</f>
        <v>112</v>
      </c>
      <c r="I43" s="21">
        <f t="shared" si="1"/>
        <v>158</v>
      </c>
      <c r="J43" s="18"/>
      <c r="K43" s="21">
        <f>SUM(I43,J43, 'Aug 2015'!K43)</f>
        <v>574</v>
      </c>
      <c r="L43" s="18"/>
    </row>
    <row r="44" spans="1:12" ht="15" customHeight="1">
      <c r="A44" s="15">
        <v>2141</v>
      </c>
      <c r="B44" s="3">
        <v>2015</v>
      </c>
      <c r="C44" s="15">
        <v>20</v>
      </c>
      <c r="D44" s="15"/>
      <c r="E44" s="16">
        <v>24583</v>
      </c>
      <c r="F44" s="17">
        <v>336</v>
      </c>
      <c r="G44" s="15">
        <v>8</v>
      </c>
      <c r="H44" s="18">
        <f>G44*H6</f>
        <v>224</v>
      </c>
      <c r="I44" s="21">
        <f t="shared" si="1"/>
        <v>560</v>
      </c>
      <c r="J44" s="18"/>
      <c r="K44" s="21">
        <f>SUM(I44,J44, 'Aug 2015'!K44)</f>
        <v>1516.5</v>
      </c>
      <c r="L44" s="18"/>
    </row>
    <row r="45" spans="1:12" ht="15" customHeight="1">
      <c r="A45" s="15">
        <v>2142</v>
      </c>
      <c r="B45" s="3">
        <v>2015</v>
      </c>
      <c r="C45" s="15">
        <v>4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>SUM(I45,J45, 'Aug 2015'!K45)</f>
        <v>159</v>
      </c>
      <c r="L45" s="18"/>
    </row>
    <row r="46" spans="1:12" ht="15" customHeight="1">
      <c r="A46" s="15">
        <v>2143</v>
      </c>
      <c r="B46" s="3">
        <v>2015</v>
      </c>
      <c r="C46" s="15">
        <v>17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>SUM(I46,J46, 'Aug 2015'!K46)</f>
        <v>0</v>
      </c>
      <c r="L46" s="18"/>
    </row>
    <row r="47" spans="1:12" ht="15" customHeight="1">
      <c r="A47" s="15">
        <v>2151</v>
      </c>
      <c r="B47" s="3">
        <v>2016</v>
      </c>
      <c r="C47" s="15">
        <v>22</v>
      </c>
      <c r="D47" s="15"/>
      <c r="E47" s="16">
        <v>1546</v>
      </c>
      <c r="F47" s="17">
        <v>382</v>
      </c>
      <c r="G47" s="15">
        <v>4</v>
      </c>
      <c r="H47" s="18">
        <f>G47*H6</f>
        <v>112</v>
      </c>
      <c r="I47" s="21">
        <f t="shared" si="1"/>
        <v>494</v>
      </c>
      <c r="J47" s="18"/>
      <c r="K47" s="21">
        <f>SUM(I47,J47, 'Aug 2015'!K47)</f>
        <v>494</v>
      </c>
      <c r="L47" s="53"/>
    </row>
    <row r="48" spans="1:12" ht="15" customHeight="1">
      <c r="A48" s="15">
        <v>2152</v>
      </c>
      <c r="B48" s="3">
        <v>2016</v>
      </c>
      <c r="C48" s="15">
        <v>23</v>
      </c>
      <c r="D48" s="15"/>
      <c r="E48" s="16">
        <v>1527</v>
      </c>
      <c r="F48" s="17">
        <v>365</v>
      </c>
      <c r="G48" s="15">
        <v>4</v>
      </c>
      <c r="H48" s="18">
        <v>112</v>
      </c>
      <c r="I48" s="21">
        <v>0</v>
      </c>
      <c r="J48" s="18"/>
      <c r="K48" s="21">
        <f>SUM(I48,J48, 'Aug 2015'!K48)</f>
        <v>0</v>
      </c>
      <c r="L48" s="53"/>
    </row>
    <row r="49" spans="1:12" ht="15" customHeight="1">
      <c r="A49" s="15">
        <v>2153</v>
      </c>
      <c r="B49" s="3">
        <v>2016</v>
      </c>
      <c r="C49" s="15">
        <v>24</v>
      </c>
      <c r="D49" s="15" t="s">
        <v>67</v>
      </c>
      <c r="E49" s="16">
        <v>2419</v>
      </c>
      <c r="F49" s="17">
        <v>402</v>
      </c>
      <c r="G49" s="15">
        <v>4</v>
      </c>
      <c r="H49" s="18">
        <f>G49*H6</f>
        <v>112</v>
      </c>
      <c r="I49" s="21">
        <f t="shared" si="1"/>
        <v>514</v>
      </c>
      <c r="J49" s="18"/>
      <c r="K49" s="21">
        <f>SUM(I49,J49, 'Aug 2015'!K49)</f>
        <v>514</v>
      </c>
      <c r="L49" s="53"/>
    </row>
    <row r="50" spans="1:12" ht="15" customHeight="1">
      <c r="A50" s="15" t="s">
        <v>11</v>
      </c>
      <c r="B50" s="3">
        <v>1997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>SUM(I50,J50, 'Aug 2015'!K50)</f>
        <v>152</v>
      </c>
      <c r="L50" s="18"/>
    </row>
    <row r="51" spans="1:12" ht="15" customHeight="1">
      <c r="A51" s="15" t="s">
        <v>12</v>
      </c>
      <c r="B51" s="3">
        <v>2005</v>
      </c>
      <c r="C51" s="15"/>
      <c r="D51" s="15"/>
      <c r="E51" s="16"/>
      <c r="F51" s="17"/>
      <c r="G51" s="15"/>
      <c r="H51" s="18">
        <f>G51*H6</f>
        <v>0</v>
      </c>
      <c r="I51" s="21">
        <f t="shared" si="1"/>
        <v>0</v>
      </c>
      <c r="J51" s="18"/>
      <c r="K51" s="21">
        <f>SUM(I51,J51, 'Aug 2015'!K51)</f>
        <v>267</v>
      </c>
      <c r="L51" s="18"/>
    </row>
    <row r="52" spans="1:12" ht="15" customHeight="1">
      <c r="A52" s="15" t="s">
        <v>13</v>
      </c>
      <c r="B52" s="3">
        <v>2003</v>
      </c>
      <c r="C52" s="15"/>
      <c r="D52" s="15"/>
      <c r="E52" s="16"/>
      <c r="F52" s="17"/>
      <c r="G52" s="15"/>
      <c r="H52" s="18">
        <f>G52*H6</f>
        <v>0</v>
      </c>
      <c r="I52" s="21">
        <f t="shared" si="1"/>
        <v>0</v>
      </c>
      <c r="J52" s="18"/>
      <c r="K52" s="21">
        <f>SUM(I52,J52, 'Aug 2015'!K52)</f>
        <v>129</v>
      </c>
      <c r="L52" s="18"/>
    </row>
    <row r="53" spans="1:12" ht="15" customHeight="1">
      <c r="A53" s="3"/>
      <c r="B53" s="3"/>
      <c r="C53" s="3"/>
      <c r="D53" s="3" t="s">
        <v>68</v>
      </c>
      <c r="E53" s="3"/>
      <c r="F53" s="20">
        <f t="shared" ref="F53:L53" si="2">SUM(F8:F52)</f>
        <v>7205</v>
      </c>
      <c r="G53" s="20">
        <f t="shared" si="2"/>
        <v>94</v>
      </c>
      <c r="H53" s="20">
        <f t="shared" si="2"/>
        <v>2632</v>
      </c>
      <c r="I53" s="20">
        <f t="shared" si="2"/>
        <v>9360</v>
      </c>
      <c r="J53" s="20">
        <f t="shared" si="2"/>
        <v>0</v>
      </c>
      <c r="K53" s="20">
        <f t="shared" si="2"/>
        <v>28792.17</v>
      </c>
      <c r="L53" s="20">
        <f t="shared" si="2"/>
        <v>0</v>
      </c>
    </row>
    <row r="57" spans="1:12" ht="27.75" thickBot="1">
      <c r="F57" s="6" t="s">
        <v>69</v>
      </c>
      <c r="G57" s="46" t="s">
        <v>70</v>
      </c>
      <c r="H57" s="4"/>
      <c r="I57" s="4"/>
      <c r="J57" s="4"/>
      <c r="K57" s="4"/>
    </row>
    <row r="58" spans="1:12" ht="15.75" thickTop="1">
      <c r="G58" t="s">
        <v>71</v>
      </c>
      <c r="L58" s="24">
        <v>42271</v>
      </c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K8" sqref="K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4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53</v>
      </c>
      <c r="L1" s="9" t="s">
        <v>2</v>
      </c>
    </row>
    <row r="2" spans="1:12" ht="24.75" thickTop="1" thickBot="1">
      <c r="A2" s="7" t="s">
        <v>1</v>
      </c>
      <c r="J2" s="5"/>
      <c r="K2" s="8" t="s">
        <v>74</v>
      </c>
      <c r="L2" s="8">
        <f>'July 2015'!L2</f>
        <v>2015</v>
      </c>
    </row>
    <row r="3" spans="1:12" ht="24.75" thickTop="1" thickBot="1">
      <c r="A3" s="7"/>
      <c r="J3" s="5"/>
    </row>
    <row r="4" spans="1:12" ht="17.25" thickTop="1" thickBot="1">
      <c r="E4" s="10" t="s">
        <v>55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28792.17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4" t="s">
        <v>56</v>
      </c>
      <c r="G5" s="64"/>
      <c r="H5" s="64"/>
      <c r="I5" s="31"/>
      <c r="J5" s="1"/>
      <c r="K5" s="1"/>
      <c r="L5" s="2"/>
    </row>
    <row r="6" spans="1:12" ht="18.75" customHeight="1" thickTop="1" thickBot="1">
      <c r="A6" s="67" t="s">
        <v>10</v>
      </c>
      <c r="B6" s="67" t="s">
        <v>2</v>
      </c>
      <c r="C6" s="67" t="s">
        <v>57</v>
      </c>
      <c r="D6" s="67" t="s">
        <v>22</v>
      </c>
      <c r="E6" s="67" t="s">
        <v>58</v>
      </c>
      <c r="F6" s="22"/>
      <c r="G6" s="14" t="s">
        <v>59</v>
      </c>
      <c r="H6" s="23">
        <f>'July 2015'!H6</f>
        <v>28</v>
      </c>
      <c r="I6" s="32" t="s">
        <v>60</v>
      </c>
      <c r="J6" s="13"/>
      <c r="K6" s="13" t="s">
        <v>61</v>
      </c>
      <c r="L6" s="56"/>
    </row>
    <row r="7" spans="1:12" ht="16.5" thickTop="1" thickBot="1">
      <c r="A7" s="67"/>
      <c r="B7" s="67"/>
      <c r="C7" s="67"/>
      <c r="D7" s="67"/>
      <c r="E7" s="67"/>
      <c r="F7" s="56" t="s">
        <v>3</v>
      </c>
      <c r="G7" s="56" t="s">
        <v>4</v>
      </c>
      <c r="H7" s="56" t="s">
        <v>5</v>
      </c>
      <c r="I7" s="56" t="s">
        <v>7</v>
      </c>
      <c r="J7" s="13" t="s">
        <v>6</v>
      </c>
      <c r="K7" s="56" t="s">
        <v>7</v>
      </c>
      <c r="L7" s="56" t="s">
        <v>8</v>
      </c>
    </row>
    <row r="8" spans="1:12" ht="15" customHeight="1" thickTop="1">
      <c r="A8" s="15">
        <v>418</v>
      </c>
      <c r="B8" s="3">
        <v>1994</v>
      </c>
      <c r="C8" s="15"/>
      <c r="D8" s="15" t="s">
        <v>62</v>
      </c>
      <c r="E8" s="16"/>
      <c r="F8" s="17"/>
      <c r="G8" s="15"/>
      <c r="H8" s="18">
        <f>G8*H6</f>
        <v>0</v>
      </c>
      <c r="I8" s="21">
        <f t="shared" ref="I8:I52" si="1">SUM(F8,H8)</f>
        <v>0</v>
      </c>
      <c r="J8" s="18"/>
      <c r="K8" s="21">
        <f>SUM(I8,J8, 'Sept 2015'!K8)</f>
        <v>0</v>
      </c>
      <c r="L8" s="18"/>
    </row>
    <row r="9" spans="1:12" ht="15" customHeight="1">
      <c r="A9" s="15">
        <v>711</v>
      </c>
      <c r="B9" s="3">
        <v>1997</v>
      </c>
      <c r="C9" s="15"/>
      <c r="D9" s="15" t="s">
        <v>62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>SUM(I9,J9, 'Sept 2015'!K9)</f>
        <v>135</v>
      </c>
      <c r="L9" s="18"/>
    </row>
    <row r="10" spans="1:12" ht="15" customHeight="1">
      <c r="A10" s="15">
        <v>717</v>
      </c>
      <c r="B10" s="3">
        <v>1997</v>
      </c>
      <c r="C10" s="15"/>
      <c r="D10" s="15" t="s">
        <v>62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>SUM(I10,J10, 'Sept 2015'!K10)</f>
        <v>0</v>
      </c>
      <c r="L10" s="18"/>
    </row>
    <row r="11" spans="1:12" ht="15" customHeight="1">
      <c r="A11" s="15">
        <v>718</v>
      </c>
      <c r="B11" s="3">
        <v>1997</v>
      </c>
      <c r="C11" s="15"/>
      <c r="D11" s="15" t="s">
        <v>62</v>
      </c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>SUM(I11,J11, 'Sept 2015'!K11)</f>
        <v>647</v>
      </c>
      <c r="L11" s="18"/>
    </row>
    <row r="12" spans="1:12" ht="15" customHeight="1">
      <c r="A12" s="15">
        <v>719</v>
      </c>
      <c r="B12" s="3">
        <v>1997</v>
      </c>
      <c r="C12" s="15"/>
      <c r="D12" s="15" t="s">
        <v>62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>SUM(I12,J12, 'Sept 2015'!K12)</f>
        <v>136</v>
      </c>
      <c r="L12" s="18"/>
    </row>
    <row r="13" spans="1:12" ht="15" customHeight="1">
      <c r="A13" s="15">
        <v>721</v>
      </c>
      <c r="B13" s="3">
        <v>1997</v>
      </c>
      <c r="C13" s="15"/>
      <c r="D13" s="15" t="s">
        <v>62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>SUM(I13,J13, 'Sept 2015'!K13)</f>
        <v>141</v>
      </c>
      <c r="L13" s="18"/>
    </row>
    <row r="14" spans="1:12" ht="15" customHeight="1">
      <c r="A14" s="15">
        <v>723</v>
      </c>
      <c r="B14" s="3">
        <v>1997</v>
      </c>
      <c r="C14" s="15"/>
      <c r="D14" s="15" t="s">
        <v>62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>SUM(I14,J14, 'Sept 2015'!K14)</f>
        <v>1359</v>
      </c>
      <c r="L14" s="18"/>
    </row>
    <row r="15" spans="1:12" ht="15" customHeight="1">
      <c r="A15" s="15">
        <v>9601</v>
      </c>
      <c r="B15" s="3">
        <v>1996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>SUM(I15,J15, 'Sept 2015'!K15)</f>
        <v>0</v>
      </c>
      <c r="L15" s="18"/>
    </row>
    <row r="16" spans="1:12" ht="15" customHeight="1">
      <c r="A16" s="15">
        <v>2008</v>
      </c>
      <c r="B16" s="3">
        <v>2000</v>
      </c>
      <c r="C16" s="15"/>
      <c r="D16" s="15" t="s">
        <v>62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>SUM(I16,J16, 'Sept 2015'!K16)</f>
        <v>2984</v>
      </c>
      <c r="L16" s="18"/>
    </row>
    <row r="17" spans="1:12" ht="15" customHeight="1">
      <c r="A17" s="15">
        <v>2016</v>
      </c>
      <c r="B17" s="3">
        <v>2001</v>
      </c>
      <c r="C17" s="15">
        <v>28</v>
      </c>
      <c r="D17" s="15"/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>SUM(I17,J17, 'Sept 2015'!K17)</f>
        <v>1309</v>
      </c>
      <c r="L17" s="18"/>
    </row>
    <row r="18" spans="1:12" ht="15" customHeight="1">
      <c r="A18" s="15">
        <v>2017</v>
      </c>
      <c r="B18" s="3">
        <v>2001</v>
      </c>
      <c r="C18" s="15"/>
      <c r="D18" s="15" t="s">
        <v>62</v>
      </c>
      <c r="E18" s="16"/>
      <c r="F18" s="17"/>
      <c r="G18" s="15"/>
      <c r="H18" s="18">
        <f>G18*H6</f>
        <v>0</v>
      </c>
      <c r="I18" s="21">
        <f t="shared" si="1"/>
        <v>0</v>
      </c>
      <c r="J18" s="18"/>
      <c r="K18" s="21">
        <f>SUM(I18,J18, 'Sept 2015'!K18)</f>
        <v>0</v>
      </c>
      <c r="L18" s="18"/>
    </row>
    <row r="19" spans="1:12" ht="15" customHeight="1">
      <c r="A19" s="15">
        <v>2019</v>
      </c>
      <c r="B19" s="3">
        <v>2001</v>
      </c>
      <c r="C19" s="15"/>
      <c r="D19" s="15" t="s">
        <v>62</v>
      </c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>SUM(I19,J19, 'Sept 2015'!K19)</f>
        <v>150</v>
      </c>
      <c r="L19" s="18"/>
    </row>
    <row r="20" spans="1:12" ht="15" customHeight="1">
      <c r="A20" s="15">
        <v>2023</v>
      </c>
      <c r="B20" s="3">
        <v>2002</v>
      </c>
      <c r="C20" s="15" t="s">
        <v>64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>SUM(I20,J20, 'Sept 2015'!K20)</f>
        <v>343</v>
      </c>
      <c r="L20" s="18"/>
    </row>
    <row r="21" spans="1:12" ht="15" customHeight="1">
      <c r="A21" s="15">
        <v>2024</v>
      </c>
      <c r="B21" s="3">
        <v>2002</v>
      </c>
      <c r="C21" s="15" t="s">
        <v>65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>SUM(I21,J21, 'Sept 2015'!K21)</f>
        <v>3015</v>
      </c>
      <c r="L21" s="18"/>
    </row>
    <row r="22" spans="1:12" ht="15" customHeight="1">
      <c r="A22" s="15">
        <v>2041</v>
      </c>
      <c r="B22" s="3">
        <v>2004</v>
      </c>
      <c r="C22" s="15"/>
      <c r="D22" s="15" t="s">
        <v>66</v>
      </c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>SUM(I22,J22, 'Sept 2015'!K22)</f>
        <v>1313</v>
      </c>
      <c r="L22" s="18"/>
    </row>
    <row r="23" spans="1:12" ht="15" customHeight="1">
      <c r="A23" s="15">
        <v>2042</v>
      </c>
      <c r="B23" s="3">
        <v>2004</v>
      </c>
      <c r="C23" s="15">
        <v>26</v>
      </c>
      <c r="D23" s="15"/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>SUM(I23,J23, 'Sept 2015'!K23)</f>
        <v>387</v>
      </c>
      <c r="L23" s="18"/>
    </row>
    <row r="24" spans="1:12" ht="15" customHeight="1">
      <c r="A24" s="15">
        <v>2043</v>
      </c>
      <c r="B24" s="3">
        <v>2004</v>
      </c>
      <c r="C24" s="15">
        <v>13</v>
      </c>
      <c r="D24" s="15"/>
      <c r="E24" s="16"/>
      <c r="F24" s="17"/>
      <c r="G24" s="15"/>
      <c r="H24" s="18">
        <f>G24*H6</f>
        <v>0</v>
      </c>
      <c r="I24" s="21">
        <f t="shared" si="1"/>
        <v>0</v>
      </c>
      <c r="J24" s="18"/>
      <c r="K24" s="21">
        <f>SUM(I24,J24, 'Sept 2015'!K24)</f>
        <v>299</v>
      </c>
      <c r="L24" s="18"/>
    </row>
    <row r="25" spans="1:12" ht="15" customHeight="1">
      <c r="A25" s="15">
        <v>2061</v>
      </c>
      <c r="B25" s="3">
        <v>2007</v>
      </c>
      <c r="C25" s="15">
        <v>5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>SUM(I25,J25, 'Sept 2015'!K25)</f>
        <v>432</v>
      </c>
      <c r="L25" s="18"/>
    </row>
    <row r="26" spans="1:12" ht="15" customHeight="1">
      <c r="A26" s="15">
        <v>2062</v>
      </c>
      <c r="B26" s="3">
        <v>2007</v>
      </c>
      <c r="C26" s="15">
        <v>18</v>
      </c>
      <c r="D26" s="15"/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>SUM(I26,J26, 'Sept 2015'!K26)</f>
        <v>2389</v>
      </c>
      <c r="L26" s="18"/>
    </row>
    <row r="27" spans="1:12" ht="15" customHeight="1">
      <c r="A27" s="15">
        <v>2063</v>
      </c>
      <c r="B27" s="3">
        <v>2007</v>
      </c>
      <c r="C27" s="15">
        <v>9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>SUM(I27,J27, 'Sept 2015'!K27)</f>
        <v>1530</v>
      </c>
      <c r="L27" s="18"/>
    </row>
    <row r="28" spans="1:12" ht="15" customHeight="1">
      <c r="A28" s="15">
        <v>2090</v>
      </c>
      <c r="B28" s="3">
        <v>2009</v>
      </c>
      <c r="C28" s="15"/>
      <c r="D28" s="15" t="s">
        <v>63</v>
      </c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>SUM(I28,J28, 'Sept 2015'!K28)</f>
        <v>2216.67</v>
      </c>
      <c r="L28" s="18"/>
    </row>
    <row r="29" spans="1:12" ht="15" customHeight="1">
      <c r="A29" s="15">
        <v>2091</v>
      </c>
      <c r="B29" s="3">
        <v>2009</v>
      </c>
      <c r="C29" s="15">
        <v>21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>SUM(I29,J29, 'Sept 2015'!K29)</f>
        <v>810</v>
      </c>
      <c r="L29" s="18"/>
    </row>
    <row r="30" spans="1:12" ht="15" customHeight="1">
      <c r="A30" s="15">
        <v>2092</v>
      </c>
      <c r="B30" s="3">
        <v>2009</v>
      </c>
      <c r="C30" s="15">
        <v>14</v>
      </c>
      <c r="D30" s="15"/>
      <c r="E30" s="16"/>
      <c r="F30" s="17"/>
      <c r="G30" s="15"/>
      <c r="H30" s="18">
        <f>G30*H6</f>
        <v>0</v>
      </c>
      <c r="I30" s="21">
        <f t="shared" si="1"/>
        <v>0</v>
      </c>
      <c r="J30" s="18"/>
      <c r="K30" s="21">
        <f>SUM(I30,J30, 'Sept 2015'!K30)</f>
        <v>695</v>
      </c>
      <c r="L30" s="18"/>
    </row>
    <row r="31" spans="1:12" ht="15" customHeight="1">
      <c r="A31" s="15">
        <v>2101</v>
      </c>
      <c r="B31" s="3">
        <v>2010</v>
      </c>
      <c r="C31" s="15">
        <v>25</v>
      </c>
      <c r="D31" s="15" t="s">
        <v>67</v>
      </c>
      <c r="E31" s="16"/>
      <c r="F31" s="17"/>
      <c r="G31" s="15"/>
      <c r="H31" s="18">
        <f>G31*H6</f>
        <v>0</v>
      </c>
      <c r="I31" s="21">
        <f t="shared" si="1"/>
        <v>0</v>
      </c>
      <c r="J31" s="18"/>
      <c r="K31" s="21">
        <f>SUM(I31,J31, 'Sept 2015'!K31)</f>
        <v>450</v>
      </c>
      <c r="L31" s="18"/>
    </row>
    <row r="32" spans="1:12" ht="15" customHeight="1">
      <c r="A32" s="15">
        <v>2102</v>
      </c>
      <c r="B32" s="3">
        <v>2010</v>
      </c>
      <c r="C32" s="15">
        <v>20</v>
      </c>
      <c r="D32" s="15"/>
      <c r="E32" s="16"/>
      <c r="F32" s="17"/>
      <c r="G32" s="15"/>
      <c r="H32" s="18">
        <f>G32*H6</f>
        <v>0</v>
      </c>
      <c r="I32" s="21">
        <f t="shared" si="1"/>
        <v>0</v>
      </c>
      <c r="J32" s="18"/>
      <c r="K32" s="21">
        <f>SUM(I32,J32, 'Sept 2015'!K32)</f>
        <v>140</v>
      </c>
      <c r="L32" s="18"/>
    </row>
    <row r="33" spans="1:12" ht="15" customHeight="1">
      <c r="A33" s="15">
        <v>2103</v>
      </c>
      <c r="B33" s="3">
        <v>2010</v>
      </c>
      <c r="C33" s="15">
        <v>2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>SUM(I33,J33, 'Sept 2015'!K33)</f>
        <v>418</v>
      </c>
      <c r="L33" s="18"/>
    </row>
    <row r="34" spans="1:12" ht="15" customHeight="1">
      <c r="A34" s="15">
        <v>2111</v>
      </c>
      <c r="B34" s="3">
        <v>2011</v>
      </c>
      <c r="C34" s="15">
        <v>7</v>
      </c>
      <c r="D34" s="15"/>
      <c r="E34" s="19"/>
      <c r="F34" s="17"/>
      <c r="G34" s="15"/>
      <c r="H34" s="18">
        <f>G34*H6</f>
        <v>0</v>
      </c>
      <c r="I34" s="21">
        <f t="shared" si="1"/>
        <v>0</v>
      </c>
      <c r="J34" s="18"/>
      <c r="K34" s="21">
        <f>SUM(I34,J34, 'Sept 2015'!K34)</f>
        <v>664</v>
      </c>
      <c r="L34" s="18"/>
    </row>
    <row r="35" spans="1:12" ht="15" customHeight="1">
      <c r="A35" s="15">
        <v>2112</v>
      </c>
      <c r="B35" s="3">
        <v>2011</v>
      </c>
      <c r="C35" s="15">
        <v>8</v>
      </c>
      <c r="D35" s="15"/>
      <c r="E35" s="19"/>
      <c r="F35" s="17"/>
      <c r="G35" s="15"/>
      <c r="H35" s="18">
        <f>G35*H6</f>
        <v>0</v>
      </c>
      <c r="I35" s="21">
        <f t="shared" si="1"/>
        <v>0</v>
      </c>
      <c r="J35" s="18"/>
      <c r="K35" s="21">
        <f>SUM(I35,J35, 'Sept 2015'!K35)</f>
        <v>130</v>
      </c>
      <c r="L35" s="18"/>
    </row>
    <row r="36" spans="1:12" ht="15" customHeight="1">
      <c r="A36" s="15">
        <v>2113</v>
      </c>
      <c r="B36" s="3">
        <v>2011</v>
      </c>
      <c r="C36" s="15">
        <v>11</v>
      </c>
      <c r="D36" s="15"/>
      <c r="E36" s="19"/>
      <c r="F36" s="17"/>
      <c r="G36" s="15"/>
      <c r="H36" s="18">
        <f>G36*H6</f>
        <v>0</v>
      </c>
      <c r="I36" s="21">
        <f t="shared" si="1"/>
        <v>0</v>
      </c>
      <c r="J36" s="18"/>
      <c r="K36" s="21">
        <f>SUM(I36,J36, 'Sept 2015'!K36)</f>
        <v>259</v>
      </c>
      <c r="L36" s="18"/>
    </row>
    <row r="37" spans="1:12" ht="15" customHeight="1">
      <c r="A37" s="15">
        <v>1301</v>
      </c>
      <c r="B37" s="3">
        <v>2013</v>
      </c>
      <c r="C37" s="15">
        <v>1</v>
      </c>
      <c r="D37" s="15"/>
      <c r="E37" s="19"/>
      <c r="F37" s="17"/>
      <c r="G37" s="15"/>
      <c r="H37" s="18">
        <f>G37*H6</f>
        <v>0</v>
      </c>
      <c r="I37" s="21">
        <f t="shared" si="1"/>
        <v>0</v>
      </c>
      <c r="J37" s="18"/>
      <c r="K37" s="21">
        <f>SUM(I37,J37, 'Sept 2015'!K37)</f>
        <v>1642</v>
      </c>
      <c r="L37" s="18"/>
    </row>
    <row r="38" spans="1:12" ht="15" customHeight="1">
      <c r="A38" s="15">
        <v>1302</v>
      </c>
      <c r="B38" s="3">
        <v>2013</v>
      </c>
      <c r="C38" s="15">
        <v>6</v>
      </c>
      <c r="D38" s="15"/>
      <c r="E38" s="19"/>
      <c r="F38" s="17"/>
      <c r="G38" s="15"/>
      <c r="H38" s="18">
        <f>G38*H6</f>
        <v>0</v>
      </c>
      <c r="I38" s="21">
        <f t="shared" si="1"/>
        <v>0</v>
      </c>
      <c r="J38" s="18"/>
      <c r="K38" s="21">
        <f>SUM(I38,J38, 'Sept 2015'!K38)</f>
        <v>456</v>
      </c>
      <c r="L38" s="18"/>
    </row>
    <row r="39" spans="1:12" ht="15" customHeight="1">
      <c r="A39" s="15">
        <v>1401</v>
      </c>
      <c r="B39" s="3">
        <v>2014</v>
      </c>
      <c r="C39" s="15">
        <v>12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>SUM(I39,J39, 'Sept 2015'!K39)</f>
        <v>264</v>
      </c>
      <c r="L39" s="18"/>
    </row>
    <row r="40" spans="1:12" ht="15" customHeight="1">
      <c r="A40" s="15">
        <v>1402</v>
      </c>
      <c r="B40" s="3">
        <v>2014</v>
      </c>
      <c r="C40" s="15">
        <v>15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>SUM(I40,J40, 'Sept 2015'!K40)</f>
        <v>0</v>
      </c>
      <c r="L40" s="18"/>
    </row>
    <row r="41" spans="1:12" ht="15" customHeight="1">
      <c r="A41" s="15">
        <v>1403</v>
      </c>
      <c r="B41" s="3">
        <v>2014</v>
      </c>
      <c r="C41" s="15">
        <v>10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>SUM(I41,J41, 'Sept 2015'!K41)</f>
        <v>147</v>
      </c>
      <c r="L41" s="18"/>
    </row>
    <row r="42" spans="1:12" ht="15" customHeight="1">
      <c r="A42" s="15">
        <v>1404</v>
      </c>
      <c r="B42" s="3">
        <v>2014</v>
      </c>
      <c r="C42" s="15">
        <v>3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>SUM(I42,J42, 'Sept 2015'!K42)</f>
        <v>126</v>
      </c>
      <c r="L42" s="18"/>
    </row>
    <row r="43" spans="1:12" ht="15" customHeight="1">
      <c r="A43" s="15">
        <v>1405</v>
      </c>
      <c r="B43" s="3">
        <v>2014</v>
      </c>
      <c r="C43" s="15">
        <v>16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>SUM(I43,J43, 'Sept 2015'!K43)</f>
        <v>574</v>
      </c>
      <c r="L43" s="18"/>
    </row>
    <row r="44" spans="1:12" ht="15" customHeight="1">
      <c r="A44" s="15">
        <v>2141</v>
      </c>
      <c r="B44" s="3">
        <v>2015</v>
      </c>
      <c r="C44" s="15">
        <v>20</v>
      </c>
      <c r="D44" s="15"/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>SUM(I44,J44, 'Sept 2015'!K44)</f>
        <v>1516.5</v>
      </c>
      <c r="L44" s="18"/>
    </row>
    <row r="45" spans="1:12" ht="15" customHeight="1">
      <c r="A45" s="15">
        <v>2142</v>
      </c>
      <c r="B45" s="3">
        <v>2015</v>
      </c>
      <c r="C45" s="15">
        <v>4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>SUM(I45,J45, 'Sept 2015'!K45)</f>
        <v>159</v>
      </c>
      <c r="L45" s="18"/>
    </row>
    <row r="46" spans="1:12" ht="15" customHeight="1">
      <c r="A46" s="15">
        <v>2143</v>
      </c>
      <c r="B46" s="3">
        <v>2015</v>
      </c>
      <c r="C46" s="15">
        <v>17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>SUM(I46,J46, 'Sept 2015'!K46)</f>
        <v>0</v>
      </c>
      <c r="L46" s="18"/>
    </row>
    <row r="47" spans="1:12" ht="15" customHeight="1">
      <c r="A47" s="15">
        <v>2151</v>
      </c>
      <c r="B47" s="3">
        <v>2016</v>
      </c>
      <c r="C47" s="15">
        <v>22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>SUM(I47,J47, 'Sept 2015'!K47)</f>
        <v>494</v>
      </c>
      <c r="L47" s="53"/>
    </row>
    <row r="48" spans="1:12" ht="15" customHeight="1">
      <c r="A48" s="15">
        <v>2152</v>
      </c>
      <c r="B48" s="3">
        <v>2016</v>
      </c>
      <c r="C48" s="15">
        <v>23</v>
      </c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>SUM(I48,J48, 'Sept 2015'!K48)</f>
        <v>0</v>
      </c>
      <c r="L48" s="53"/>
    </row>
    <row r="49" spans="1:12" ht="15" customHeight="1">
      <c r="A49" s="15">
        <v>2153</v>
      </c>
      <c r="B49" s="3">
        <v>2016</v>
      </c>
      <c r="C49" s="15">
        <v>24</v>
      </c>
      <c r="D49" s="15" t="s">
        <v>67</v>
      </c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>SUM(I49,J49, 'Sept 2015'!K49)</f>
        <v>514</v>
      </c>
      <c r="L49" s="53"/>
    </row>
    <row r="50" spans="1:12" ht="15" customHeight="1">
      <c r="A50" s="15" t="s">
        <v>11</v>
      </c>
      <c r="B50" s="3">
        <v>1997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>SUM(I50,J50, 'Sept 2015'!K50)</f>
        <v>152</v>
      </c>
      <c r="L50" s="18"/>
    </row>
    <row r="51" spans="1:12" ht="15" customHeight="1">
      <c r="A51" s="15" t="s">
        <v>12</v>
      </c>
      <c r="B51" s="3">
        <v>2005</v>
      </c>
      <c r="C51" s="15"/>
      <c r="D51" s="15"/>
      <c r="E51" s="16"/>
      <c r="F51" s="17"/>
      <c r="G51" s="15"/>
      <c r="H51" s="18">
        <f>G51*H6</f>
        <v>0</v>
      </c>
      <c r="I51" s="21">
        <f t="shared" si="1"/>
        <v>0</v>
      </c>
      <c r="J51" s="18"/>
      <c r="K51" s="21">
        <f>SUM(I51,J51, 'Sept 2015'!K51)</f>
        <v>267</v>
      </c>
      <c r="L51" s="18"/>
    </row>
    <row r="52" spans="1:12" ht="15" customHeight="1">
      <c r="A52" s="15" t="s">
        <v>13</v>
      </c>
      <c r="B52" s="3">
        <v>2003</v>
      </c>
      <c r="C52" s="15"/>
      <c r="D52" s="15"/>
      <c r="E52" s="16"/>
      <c r="F52" s="17"/>
      <c r="G52" s="15"/>
      <c r="H52" s="18">
        <f>G52*H6</f>
        <v>0</v>
      </c>
      <c r="I52" s="21">
        <f t="shared" si="1"/>
        <v>0</v>
      </c>
      <c r="J52" s="18"/>
      <c r="K52" s="21">
        <f>SUM(I52,J52, 'Sept 2015'!K52)</f>
        <v>129</v>
      </c>
      <c r="L52" s="18"/>
    </row>
    <row r="53" spans="1:12" ht="15" customHeight="1">
      <c r="A53" s="3"/>
      <c r="B53" s="3"/>
      <c r="C53" s="3"/>
      <c r="D53" s="3" t="s">
        <v>68</v>
      </c>
      <c r="E53" s="3"/>
      <c r="F53" s="20">
        <f t="shared" ref="F53:L53" si="2">SUM(F8:F52)</f>
        <v>0</v>
      </c>
      <c r="G53" s="20">
        <f t="shared" si="2"/>
        <v>0</v>
      </c>
      <c r="H53" s="20">
        <f t="shared" si="2"/>
        <v>0</v>
      </c>
      <c r="I53" s="20">
        <f t="shared" si="2"/>
        <v>0</v>
      </c>
      <c r="J53" s="20">
        <f t="shared" si="2"/>
        <v>0</v>
      </c>
      <c r="K53" s="20">
        <f t="shared" si="2"/>
        <v>28792.17</v>
      </c>
      <c r="L53" s="20">
        <f t="shared" si="2"/>
        <v>0</v>
      </c>
    </row>
    <row r="57" spans="1:12" ht="27.75" thickBot="1">
      <c r="F57" s="6" t="s">
        <v>69</v>
      </c>
      <c r="G57" s="46" t="s">
        <v>70</v>
      </c>
      <c r="H57" s="4"/>
      <c r="I57" s="4"/>
      <c r="J57" s="4"/>
      <c r="K57" s="4"/>
    </row>
    <row r="58" spans="1:12" ht="15.75" thickTop="1">
      <c r="G58" t="s">
        <v>71</v>
      </c>
      <c r="L58" s="24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K8" sqref="K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53</v>
      </c>
      <c r="L1" s="9" t="s">
        <v>2</v>
      </c>
    </row>
    <row r="2" spans="1:12" ht="24.75" thickTop="1" thickBot="1">
      <c r="A2" s="7" t="s">
        <v>1</v>
      </c>
      <c r="J2" s="5"/>
      <c r="K2" s="8" t="s">
        <v>75</v>
      </c>
      <c r="L2" s="8">
        <f>'July 2015'!L2</f>
        <v>2015</v>
      </c>
    </row>
    <row r="3" spans="1:12" ht="24.75" thickTop="1" thickBot="1">
      <c r="A3" s="7"/>
      <c r="J3" s="5"/>
    </row>
    <row r="4" spans="1:12" ht="17.25" thickTop="1" thickBot="1">
      <c r="E4" s="10" t="s">
        <v>55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28792.17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4" t="s">
        <v>56</v>
      </c>
      <c r="G5" s="64"/>
      <c r="H5" s="64"/>
      <c r="I5" s="31"/>
      <c r="J5" s="1"/>
      <c r="K5" s="1"/>
      <c r="L5" s="2"/>
    </row>
    <row r="6" spans="1:12" ht="18.75" customHeight="1" thickTop="1" thickBot="1">
      <c r="A6" s="67" t="s">
        <v>10</v>
      </c>
      <c r="B6" s="67" t="s">
        <v>2</v>
      </c>
      <c r="C6" s="67" t="s">
        <v>57</v>
      </c>
      <c r="D6" s="67" t="s">
        <v>22</v>
      </c>
      <c r="E6" s="67" t="s">
        <v>58</v>
      </c>
      <c r="F6" s="22"/>
      <c r="G6" s="14" t="s">
        <v>59</v>
      </c>
      <c r="H6" s="23">
        <f>'July 2015'!H6</f>
        <v>28</v>
      </c>
      <c r="I6" s="32" t="s">
        <v>60</v>
      </c>
      <c r="J6" s="13"/>
      <c r="K6" s="13" t="s">
        <v>61</v>
      </c>
      <c r="L6" s="56"/>
    </row>
    <row r="7" spans="1:12" ht="16.5" thickTop="1" thickBot="1">
      <c r="A7" s="67"/>
      <c r="B7" s="67"/>
      <c r="C7" s="67"/>
      <c r="D7" s="67"/>
      <c r="E7" s="67"/>
      <c r="F7" s="56" t="s">
        <v>3</v>
      </c>
      <c r="G7" s="56" t="s">
        <v>4</v>
      </c>
      <c r="H7" s="56" t="s">
        <v>5</v>
      </c>
      <c r="I7" s="56" t="s">
        <v>7</v>
      </c>
      <c r="J7" s="13" t="s">
        <v>6</v>
      </c>
      <c r="K7" s="56" t="s">
        <v>7</v>
      </c>
      <c r="L7" s="56" t="s">
        <v>8</v>
      </c>
    </row>
    <row r="8" spans="1:12" ht="15" customHeight="1" thickTop="1">
      <c r="A8" s="15">
        <v>418</v>
      </c>
      <c r="B8" s="3">
        <v>1994</v>
      </c>
      <c r="C8" s="15"/>
      <c r="D8" s="15" t="s">
        <v>62</v>
      </c>
      <c r="E8" s="16"/>
      <c r="F8" s="17"/>
      <c r="G8" s="15"/>
      <c r="H8" s="18">
        <f>G8*H6</f>
        <v>0</v>
      </c>
      <c r="I8" s="21">
        <f t="shared" ref="I8:I52" si="1">SUM(F8,H8)</f>
        <v>0</v>
      </c>
      <c r="J8" s="18"/>
      <c r="K8" s="21">
        <f>SUM(I8,J8, 'Oct 2015'!K8)</f>
        <v>0</v>
      </c>
      <c r="L8" s="18"/>
    </row>
    <row r="9" spans="1:12" ht="15" customHeight="1">
      <c r="A9" s="15">
        <v>711</v>
      </c>
      <c r="B9" s="3">
        <v>1997</v>
      </c>
      <c r="C9" s="15"/>
      <c r="D9" s="15" t="s">
        <v>62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>SUM(I9,J9, 'Oct 2015'!K9)</f>
        <v>135</v>
      </c>
      <c r="L9" s="18"/>
    </row>
    <row r="10" spans="1:12" ht="15" customHeight="1">
      <c r="A10" s="15">
        <v>717</v>
      </c>
      <c r="B10" s="3">
        <v>1997</v>
      </c>
      <c r="C10" s="15"/>
      <c r="D10" s="15" t="s">
        <v>62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>SUM(I10,J10, 'Oct 2015'!K10)</f>
        <v>0</v>
      </c>
      <c r="L10" s="18"/>
    </row>
    <row r="11" spans="1:12" ht="15" customHeight="1">
      <c r="A11" s="15">
        <v>718</v>
      </c>
      <c r="B11" s="3">
        <v>1997</v>
      </c>
      <c r="C11" s="15"/>
      <c r="D11" s="15" t="s">
        <v>62</v>
      </c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>SUM(I11,J11, 'Oct 2015'!K11)</f>
        <v>647</v>
      </c>
      <c r="L11" s="18"/>
    </row>
    <row r="12" spans="1:12" ht="15" customHeight="1">
      <c r="A12" s="15">
        <v>719</v>
      </c>
      <c r="B12" s="3">
        <v>1997</v>
      </c>
      <c r="C12" s="15"/>
      <c r="D12" s="15" t="s">
        <v>62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>SUM(I12,J12, 'Oct 2015'!K12)</f>
        <v>136</v>
      </c>
      <c r="L12" s="18"/>
    </row>
    <row r="13" spans="1:12" ht="15" customHeight="1">
      <c r="A13" s="15">
        <v>721</v>
      </c>
      <c r="B13" s="3">
        <v>1997</v>
      </c>
      <c r="C13" s="15"/>
      <c r="D13" s="15" t="s">
        <v>62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>SUM(I13,J13, 'Oct 2015'!K13)</f>
        <v>141</v>
      </c>
      <c r="L13" s="18"/>
    </row>
    <row r="14" spans="1:12" ht="15" customHeight="1">
      <c r="A14" s="15">
        <v>723</v>
      </c>
      <c r="B14" s="3">
        <v>1997</v>
      </c>
      <c r="C14" s="15"/>
      <c r="D14" s="15" t="s">
        <v>62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>SUM(I14,J14, 'Oct 2015'!K14)</f>
        <v>1359</v>
      </c>
      <c r="L14" s="18"/>
    </row>
    <row r="15" spans="1:12" ht="15" customHeight="1">
      <c r="A15" s="15">
        <v>9601</v>
      </c>
      <c r="B15" s="3">
        <v>1996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>SUM(I15,J15, 'Oct 2015'!K15)</f>
        <v>0</v>
      </c>
      <c r="L15" s="18"/>
    </row>
    <row r="16" spans="1:12" ht="15" customHeight="1">
      <c r="A16" s="15">
        <v>2008</v>
      </c>
      <c r="B16" s="3">
        <v>2000</v>
      </c>
      <c r="C16" s="15"/>
      <c r="D16" s="15" t="s">
        <v>62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>SUM(I16,J16, 'Oct 2015'!K16)</f>
        <v>2984</v>
      </c>
      <c r="L16" s="18"/>
    </row>
    <row r="17" spans="1:12" ht="15" customHeight="1">
      <c r="A17" s="15">
        <v>2016</v>
      </c>
      <c r="B17" s="3">
        <v>2001</v>
      </c>
      <c r="C17" s="15">
        <v>28</v>
      </c>
      <c r="D17" s="15"/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>SUM(I17,J17, 'Oct 2015'!K17)</f>
        <v>1309</v>
      </c>
      <c r="L17" s="18"/>
    </row>
    <row r="18" spans="1:12" ht="15" customHeight="1">
      <c r="A18" s="15">
        <v>2017</v>
      </c>
      <c r="B18" s="3">
        <v>2001</v>
      </c>
      <c r="C18" s="15"/>
      <c r="D18" s="15" t="s">
        <v>62</v>
      </c>
      <c r="E18" s="16"/>
      <c r="F18" s="17"/>
      <c r="G18" s="15"/>
      <c r="H18" s="18">
        <f>G18*H6</f>
        <v>0</v>
      </c>
      <c r="I18" s="21">
        <f t="shared" si="1"/>
        <v>0</v>
      </c>
      <c r="J18" s="18"/>
      <c r="K18" s="21">
        <f>SUM(I18,J18, 'Oct 2015'!K18)</f>
        <v>0</v>
      </c>
      <c r="L18" s="18"/>
    </row>
    <row r="19" spans="1:12" ht="15" customHeight="1">
      <c r="A19" s="15">
        <v>2019</v>
      </c>
      <c r="B19" s="3">
        <v>2001</v>
      </c>
      <c r="C19" s="15"/>
      <c r="D19" s="15" t="s">
        <v>62</v>
      </c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>SUM(I19,J19, 'Oct 2015'!K19)</f>
        <v>150</v>
      </c>
      <c r="L19" s="18"/>
    </row>
    <row r="20" spans="1:12" ht="15" customHeight="1">
      <c r="A20" s="15">
        <v>2023</v>
      </c>
      <c r="B20" s="3">
        <v>2002</v>
      </c>
      <c r="C20" s="15" t="s">
        <v>64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>SUM(I20,J20, 'Oct 2015'!K20)</f>
        <v>343</v>
      </c>
      <c r="L20" s="18"/>
    </row>
    <row r="21" spans="1:12" ht="15" customHeight="1">
      <c r="A21" s="15">
        <v>2024</v>
      </c>
      <c r="B21" s="3">
        <v>2002</v>
      </c>
      <c r="C21" s="15" t="s">
        <v>65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>SUM(I21,J21, 'Oct 2015'!K21)</f>
        <v>3015</v>
      </c>
      <c r="L21" s="18"/>
    </row>
    <row r="22" spans="1:12" ht="15" customHeight="1">
      <c r="A22" s="15">
        <v>2041</v>
      </c>
      <c r="B22" s="3">
        <v>2004</v>
      </c>
      <c r="C22" s="15"/>
      <c r="D22" s="15" t="s">
        <v>66</v>
      </c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>SUM(I22,J22, 'Oct 2015'!K22)</f>
        <v>1313</v>
      </c>
      <c r="L22" s="18"/>
    </row>
    <row r="23" spans="1:12" ht="15" customHeight="1">
      <c r="A23" s="15">
        <v>2042</v>
      </c>
      <c r="B23" s="3">
        <v>2004</v>
      </c>
      <c r="C23" s="15">
        <v>26</v>
      </c>
      <c r="D23" s="15"/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>SUM(I23,J23, 'Oct 2015'!K23)</f>
        <v>387</v>
      </c>
      <c r="L23" s="18"/>
    </row>
    <row r="24" spans="1:12" ht="15" customHeight="1">
      <c r="A24" s="15">
        <v>2043</v>
      </c>
      <c r="B24" s="3">
        <v>2004</v>
      </c>
      <c r="C24" s="15">
        <v>13</v>
      </c>
      <c r="D24" s="15"/>
      <c r="E24" s="16"/>
      <c r="F24" s="17"/>
      <c r="G24" s="15"/>
      <c r="H24" s="18">
        <f>G24*H6</f>
        <v>0</v>
      </c>
      <c r="I24" s="21">
        <f t="shared" si="1"/>
        <v>0</v>
      </c>
      <c r="J24" s="18"/>
      <c r="K24" s="21">
        <f>SUM(I24,J24, 'Oct 2015'!K24)</f>
        <v>299</v>
      </c>
      <c r="L24" s="18"/>
    </row>
    <row r="25" spans="1:12" ht="15" customHeight="1">
      <c r="A25" s="15">
        <v>2061</v>
      </c>
      <c r="B25" s="3">
        <v>2007</v>
      </c>
      <c r="C25" s="15">
        <v>5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>SUM(I25,J25, 'Oct 2015'!K25)</f>
        <v>432</v>
      </c>
      <c r="L25" s="18"/>
    </row>
    <row r="26" spans="1:12" ht="15" customHeight="1">
      <c r="A26" s="15">
        <v>2062</v>
      </c>
      <c r="B26" s="3">
        <v>2007</v>
      </c>
      <c r="C26" s="15">
        <v>18</v>
      </c>
      <c r="D26" s="15"/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>SUM(I26,J26, 'Oct 2015'!K26)</f>
        <v>2389</v>
      </c>
      <c r="L26" s="18"/>
    </row>
    <row r="27" spans="1:12" ht="15" customHeight="1">
      <c r="A27" s="15">
        <v>2063</v>
      </c>
      <c r="B27" s="3">
        <v>2007</v>
      </c>
      <c r="C27" s="15">
        <v>9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>SUM(I27,J27, 'Oct 2015'!K27)</f>
        <v>1530</v>
      </c>
      <c r="L27" s="18"/>
    </row>
    <row r="28" spans="1:12" ht="15" customHeight="1">
      <c r="A28" s="15">
        <v>2090</v>
      </c>
      <c r="B28" s="3">
        <v>2009</v>
      </c>
      <c r="C28" s="15"/>
      <c r="D28" s="15" t="s">
        <v>63</v>
      </c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>SUM(I28,J28, 'Oct 2015'!K28)</f>
        <v>2216.67</v>
      </c>
      <c r="L28" s="18"/>
    </row>
    <row r="29" spans="1:12" ht="15" customHeight="1">
      <c r="A29" s="15">
        <v>2091</v>
      </c>
      <c r="B29" s="3">
        <v>2009</v>
      </c>
      <c r="C29" s="15">
        <v>21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>SUM(I29,J29, 'Oct 2015'!K29)</f>
        <v>810</v>
      </c>
      <c r="L29" s="18"/>
    </row>
    <row r="30" spans="1:12" ht="15" customHeight="1">
      <c r="A30" s="15">
        <v>2092</v>
      </c>
      <c r="B30" s="3">
        <v>2009</v>
      </c>
      <c r="C30" s="15">
        <v>14</v>
      </c>
      <c r="D30" s="15"/>
      <c r="E30" s="16"/>
      <c r="F30" s="17"/>
      <c r="G30" s="15"/>
      <c r="H30" s="18">
        <f>G30*H6</f>
        <v>0</v>
      </c>
      <c r="I30" s="21">
        <f t="shared" si="1"/>
        <v>0</v>
      </c>
      <c r="J30" s="18"/>
      <c r="K30" s="21">
        <f>SUM(I30,J30, 'Oct 2015'!K30)</f>
        <v>695</v>
      </c>
      <c r="L30" s="18"/>
    </row>
    <row r="31" spans="1:12" ht="15" customHeight="1">
      <c r="A31" s="15">
        <v>2101</v>
      </c>
      <c r="B31" s="3">
        <v>2010</v>
      </c>
      <c r="C31" s="15">
        <v>25</v>
      </c>
      <c r="D31" s="15" t="s">
        <v>67</v>
      </c>
      <c r="E31" s="16"/>
      <c r="F31" s="17"/>
      <c r="G31" s="15"/>
      <c r="H31" s="18">
        <f>G31*H6</f>
        <v>0</v>
      </c>
      <c r="I31" s="21">
        <f t="shared" si="1"/>
        <v>0</v>
      </c>
      <c r="J31" s="18"/>
      <c r="K31" s="21">
        <f>SUM(I31,J31, 'Oct 2015'!K31)</f>
        <v>450</v>
      </c>
      <c r="L31" s="18"/>
    </row>
    <row r="32" spans="1:12" ht="15" customHeight="1">
      <c r="A32" s="15">
        <v>2102</v>
      </c>
      <c r="B32" s="3">
        <v>2010</v>
      </c>
      <c r="C32" s="15">
        <v>20</v>
      </c>
      <c r="D32" s="15"/>
      <c r="E32" s="16"/>
      <c r="F32" s="17"/>
      <c r="G32" s="15"/>
      <c r="H32" s="18">
        <f>G32*H6</f>
        <v>0</v>
      </c>
      <c r="I32" s="21">
        <f t="shared" si="1"/>
        <v>0</v>
      </c>
      <c r="J32" s="18"/>
      <c r="K32" s="21">
        <f>SUM(I32,J32, 'Oct 2015'!K32)</f>
        <v>140</v>
      </c>
      <c r="L32" s="18"/>
    </row>
    <row r="33" spans="1:12" ht="15" customHeight="1">
      <c r="A33" s="15">
        <v>2103</v>
      </c>
      <c r="B33" s="3">
        <v>2010</v>
      </c>
      <c r="C33" s="15">
        <v>2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>SUM(I33,J33, 'Oct 2015'!K33)</f>
        <v>418</v>
      </c>
      <c r="L33" s="18"/>
    </row>
    <row r="34" spans="1:12" ht="15" customHeight="1">
      <c r="A34" s="15">
        <v>2111</v>
      </c>
      <c r="B34" s="3">
        <v>2011</v>
      </c>
      <c r="C34" s="15">
        <v>7</v>
      </c>
      <c r="D34" s="15"/>
      <c r="E34" s="19"/>
      <c r="F34" s="17"/>
      <c r="G34" s="15"/>
      <c r="H34" s="18">
        <f>G34*H6</f>
        <v>0</v>
      </c>
      <c r="I34" s="21">
        <f t="shared" si="1"/>
        <v>0</v>
      </c>
      <c r="J34" s="18"/>
      <c r="K34" s="21">
        <f>SUM(I34,J34, 'Oct 2015'!K34)</f>
        <v>664</v>
      </c>
      <c r="L34" s="18"/>
    </row>
    <row r="35" spans="1:12" ht="15" customHeight="1">
      <c r="A35" s="15">
        <v>2112</v>
      </c>
      <c r="B35" s="3">
        <v>2011</v>
      </c>
      <c r="C35" s="15">
        <v>8</v>
      </c>
      <c r="D35" s="15"/>
      <c r="E35" s="19"/>
      <c r="F35" s="17"/>
      <c r="G35" s="15"/>
      <c r="H35" s="18">
        <f>G35*H6</f>
        <v>0</v>
      </c>
      <c r="I35" s="21">
        <f t="shared" si="1"/>
        <v>0</v>
      </c>
      <c r="J35" s="18"/>
      <c r="K35" s="21">
        <f>SUM(I35,J35, 'Oct 2015'!K35)</f>
        <v>130</v>
      </c>
      <c r="L35" s="18"/>
    </row>
    <row r="36" spans="1:12" ht="15" customHeight="1">
      <c r="A36" s="15">
        <v>2113</v>
      </c>
      <c r="B36" s="3">
        <v>2011</v>
      </c>
      <c r="C36" s="15">
        <v>11</v>
      </c>
      <c r="D36" s="15"/>
      <c r="E36" s="19"/>
      <c r="F36" s="17"/>
      <c r="G36" s="15"/>
      <c r="H36" s="18">
        <f>G36*H6</f>
        <v>0</v>
      </c>
      <c r="I36" s="21">
        <f t="shared" si="1"/>
        <v>0</v>
      </c>
      <c r="J36" s="18"/>
      <c r="K36" s="21">
        <f>SUM(I36,J36, 'Oct 2015'!K36)</f>
        <v>259</v>
      </c>
      <c r="L36" s="18"/>
    </row>
    <row r="37" spans="1:12" ht="15" customHeight="1">
      <c r="A37" s="15">
        <v>1301</v>
      </c>
      <c r="B37" s="3">
        <v>2013</v>
      </c>
      <c r="C37" s="15">
        <v>1</v>
      </c>
      <c r="D37" s="15"/>
      <c r="E37" s="19"/>
      <c r="F37" s="17"/>
      <c r="G37" s="15"/>
      <c r="H37" s="18">
        <f>G37*H6</f>
        <v>0</v>
      </c>
      <c r="I37" s="21">
        <f t="shared" si="1"/>
        <v>0</v>
      </c>
      <c r="J37" s="18"/>
      <c r="K37" s="21">
        <f>SUM(I37,J37, 'Oct 2015'!K37)</f>
        <v>1642</v>
      </c>
      <c r="L37" s="18"/>
    </row>
    <row r="38" spans="1:12" ht="15" customHeight="1">
      <c r="A38" s="15">
        <v>1302</v>
      </c>
      <c r="B38" s="3">
        <v>2013</v>
      </c>
      <c r="C38" s="15">
        <v>6</v>
      </c>
      <c r="D38" s="15"/>
      <c r="E38" s="19"/>
      <c r="F38" s="17"/>
      <c r="G38" s="15"/>
      <c r="H38" s="18">
        <f>G38*H6</f>
        <v>0</v>
      </c>
      <c r="I38" s="21">
        <f t="shared" si="1"/>
        <v>0</v>
      </c>
      <c r="J38" s="18"/>
      <c r="K38" s="21">
        <f>SUM(I38,J38, 'Oct 2015'!K38)</f>
        <v>456</v>
      </c>
      <c r="L38" s="18"/>
    </row>
    <row r="39" spans="1:12" ht="15" customHeight="1">
      <c r="A39" s="15">
        <v>1401</v>
      </c>
      <c r="B39" s="3">
        <v>2014</v>
      </c>
      <c r="C39" s="15">
        <v>12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>SUM(I39,J39, 'Oct 2015'!K39)</f>
        <v>264</v>
      </c>
      <c r="L39" s="18"/>
    </row>
    <row r="40" spans="1:12" ht="15" customHeight="1">
      <c r="A40" s="15">
        <v>1402</v>
      </c>
      <c r="B40" s="3">
        <v>2014</v>
      </c>
      <c r="C40" s="15">
        <v>15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>SUM(I40,J40, 'Oct 2015'!K40)</f>
        <v>0</v>
      </c>
      <c r="L40" s="18"/>
    </row>
    <row r="41" spans="1:12" ht="15" customHeight="1">
      <c r="A41" s="15">
        <v>1403</v>
      </c>
      <c r="B41" s="3">
        <v>2014</v>
      </c>
      <c r="C41" s="15">
        <v>10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>SUM(I41,J41, 'Oct 2015'!K41)</f>
        <v>147</v>
      </c>
      <c r="L41" s="18"/>
    </row>
    <row r="42" spans="1:12" ht="15" customHeight="1">
      <c r="A42" s="15">
        <v>1404</v>
      </c>
      <c r="B42" s="3">
        <v>2014</v>
      </c>
      <c r="C42" s="15">
        <v>3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>SUM(I42,J42, 'Oct 2015'!K42)</f>
        <v>126</v>
      </c>
      <c r="L42" s="18"/>
    </row>
    <row r="43" spans="1:12" ht="15" customHeight="1">
      <c r="A43" s="15">
        <v>1405</v>
      </c>
      <c r="B43" s="3">
        <v>2014</v>
      </c>
      <c r="C43" s="15">
        <v>16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>SUM(I43,J43, 'Oct 2015'!K43)</f>
        <v>574</v>
      </c>
      <c r="L43" s="18"/>
    </row>
    <row r="44" spans="1:12" ht="15" customHeight="1">
      <c r="A44" s="15">
        <v>2141</v>
      </c>
      <c r="B44" s="3">
        <v>2015</v>
      </c>
      <c r="C44" s="15">
        <v>20</v>
      </c>
      <c r="D44" s="15"/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>SUM(I44,J44, 'Oct 2015'!K44)</f>
        <v>1516.5</v>
      </c>
      <c r="L44" s="18"/>
    </row>
    <row r="45" spans="1:12" ht="15" customHeight="1">
      <c r="A45" s="15">
        <v>2142</v>
      </c>
      <c r="B45" s="3">
        <v>2015</v>
      </c>
      <c r="C45" s="15">
        <v>4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>SUM(I45,J45, 'Oct 2015'!K45)</f>
        <v>159</v>
      </c>
      <c r="L45" s="18"/>
    </row>
    <row r="46" spans="1:12" ht="15" customHeight="1">
      <c r="A46" s="15">
        <v>2143</v>
      </c>
      <c r="B46" s="3">
        <v>2015</v>
      </c>
      <c r="C46" s="15">
        <v>17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>SUM(I46,J46, 'Oct 2015'!K46)</f>
        <v>0</v>
      </c>
      <c r="L46" s="18"/>
    </row>
    <row r="47" spans="1:12" ht="15" customHeight="1">
      <c r="A47" s="15">
        <v>2151</v>
      </c>
      <c r="B47" s="3">
        <v>2016</v>
      </c>
      <c r="C47" s="15">
        <v>22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>SUM(I47,J47, 'Oct 2015'!K47)</f>
        <v>494</v>
      </c>
      <c r="L47" s="53"/>
    </row>
    <row r="48" spans="1:12" ht="15" customHeight="1">
      <c r="A48" s="15">
        <v>2152</v>
      </c>
      <c r="B48" s="3">
        <v>2016</v>
      </c>
      <c r="C48" s="15">
        <v>23</v>
      </c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>SUM(I48,J48, 'Oct 2015'!K48)</f>
        <v>0</v>
      </c>
      <c r="L48" s="53"/>
    </row>
    <row r="49" spans="1:12" ht="15" customHeight="1">
      <c r="A49" s="15">
        <v>2153</v>
      </c>
      <c r="B49" s="3">
        <v>2016</v>
      </c>
      <c r="C49" s="15">
        <v>24</v>
      </c>
      <c r="D49" s="15" t="s">
        <v>67</v>
      </c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>SUM(I49,J49, 'Oct 2015'!K49)</f>
        <v>514</v>
      </c>
      <c r="L49" s="53"/>
    </row>
    <row r="50" spans="1:12" ht="15" customHeight="1">
      <c r="A50" s="15" t="s">
        <v>11</v>
      </c>
      <c r="B50" s="3">
        <v>1997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>SUM(I50,J50, 'Oct 2015'!K50)</f>
        <v>152</v>
      </c>
      <c r="L50" s="18"/>
    </row>
    <row r="51" spans="1:12" ht="15" customHeight="1">
      <c r="A51" s="15" t="s">
        <v>12</v>
      </c>
      <c r="B51" s="3">
        <v>2005</v>
      </c>
      <c r="C51" s="15"/>
      <c r="D51" s="15"/>
      <c r="E51" s="16"/>
      <c r="F51" s="17"/>
      <c r="G51" s="15"/>
      <c r="H51" s="18">
        <f>G51*H6</f>
        <v>0</v>
      </c>
      <c r="I51" s="21">
        <f t="shared" si="1"/>
        <v>0</v>
      </c>
      <c r="J51" s="18"/>
      <c r="K51" s="21">
        <f>SUM(I51,J51, 'Oct 2015'!K51)</f>
        <v>267</v>
      </c>
      <c r="L51" s="18"/>
    </row>
    <row r="52" spans="1:12" ht="15" customHeight="1">
      <c r="A52" s="15" t="s">
        <v>13</v>
      </c>
      <c r="B52" s="3">
        <v>2003</v>
      </c>
      <c r="C52" s="15"/>
      <c r="D52" s="15"/>
      <c r="E52" s="16"/>
      <c r="F52" s="17"/>
      <c r="G52" s="15"/>
      <c r="H52" s="18">
        <f>G52*H6</f>
        <v>0</v>
      </c>
      <c r="I52" s="21">
        <f t="shared" si="1"/>
        <v>0</v>
      </c>
      <c r="J52" s="18"/>
      <c r="K52" s="21">
        <f>SUM(I52,J52, 'Oct 2015'!K52)</f>
        <v>129</v>
      </c>
      <c r="L52" s="18"/>
    </row>
    <row r="53" spans="1:12" ht="15" customHeight="1">
      <c r="A53" s="3"/>
      <c r="B53" s="3"/>
      <c r="C53" s="3"/>
      <c r="D53" s="3" t="s">
        <v>68</v>
      </c>
      <c r="E53" s="3"/>
      <c r="F53" s="20">
        <f t="shared" ref="F53:L53" si="2">SUM(F8:F52)</f>
        <v>0</v>
      </c>
      <c r="G53" s="20">
        <f t="shared" si="2"/>
        <v>0</v>
      </c>
      <c r="H53" s="20">
        <f t="shared" si="2"/>
        <v>0</v>
      </c>
      <c r="I53" s="20">
        <f t="shared" si="2"/>
        <v>0</v>
      </c>
      <c r="J53" s="20">
        <f t="shared" si="2"/>
        <v>0</v>
      </c>
      <c r="K53" s="20">
        <f t="shared" si="2"/>
        <v>28792.17</v>
      </c>
      <c r="L53" s="20">
        <f t="shared" si="2"/>
        <v>0</v>
      </c>
    </row>
    <row r="57" spans="1:12" ht="27.75" thickBot="1">
      <c r="F57" s="6" t="s">
        <v>69</v>
      </c>
      <c r="G57" s="46" t="s">
        <v>70</v>
      </c>
      <c r="H57" s="4"/>
      <c r="I57" s="4"/>
      <c r="J57" s="4"/>
      <c r="K57" s="4"/>
    </row>
    <row r="58" spans="1:12" ht="15.75" thickTop="1">
      <c r="G58" t="s">
        <v>71</v>
      </c>
      <c r="L58" s="24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K8" sqref="K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9" width="12.285156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53</v>
      </c>
      <c r="L1" s="9" t="s">
        <v>2</v>
      </c>
    </row>
    <row r="2" spans="1:12" ht="24.75" thickTop="1" thickBot="1">
      <c r="A2" s="7" t="s">
        <v>1</v>
      </c>
      <c r="J2" s="5"/>
      <c r="K2" s="8" t="s">
        <v>76</v>
      </c>
      <c r="L2" s="8">
        <f>'July 2015'!L2</f>
        <v>2015</v>
      </c>
    </row>
    <row r="3" spans="1:12" ht="24.75" thickTop="1" thickBot="1">
      <c r="A3" s="7"/>
      <c r="J3" s="5"/>
    </row>
    <row r="4" spans="1:12" ht="17.25" thickTop="1" thickBot="1">
      <c r="E4" s="10" t="s">
        <v>55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28792.17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4" t="s">
        <v>56</v>
      </c>
      <c r="G5" s="64"/>
      <c r="H5" s="64"/>
      <c r="I5" s="31"/>
      <c r="J5" s="1"/>
      <c r="K5" s="1"/>
      <c r="L5" s="2"/>
    </row>
    <row r="6" spans="1:12" ht="18.75" customHeight="1" thickTop="1" thickBot="1">
      <c r="A6" s="67" t="s">
        <v>10</v>
      </c>
      <c r="B6" s="67" t="s">
        <v>2</v>
      </c>
      <c r="C6" s="67" t="s">
        <v>57</v>
      </c>
      <c r="D6" s="67" t="s">
        <v>22</v>
      </c>
      <c r="E6" s="67" t="s">
        <v>58</v>
      </c>
      <c r="F6" s="22"/>
      <c r="G6" s="14" t="s">
        <v>59</v>
      </c>
      <c r="H6" s="23">
        <f>'July 2015'!H6</f>
        <v>28</v>
      </c>
      <c r="I6" s="32" t="s">
        <v>60</v>
      </c>
      <c r="J6" s="13"/>
      <c r="K6" s="13" t="s">
        <v>61</v>
      </c>
      <c r="L6" s="56"/>
    </row>
    <row r="7" spans="1:12" ht="16.5" thickTop="1" thickBot="1">
      <c r="A7" s="67"/>
      <c r="B7" s="67"/>
      <c r="C7" s="67"/>
      <c r="D7" s="67"/>
      <c r="E7" s="67"/>
      <c r="F7" s="56" t="s">
        <v>3</v>
      </c>
      <c r="G7" s="56" t="s">
        <v>4</v>
      </c>
      <c r="H7" s="56" t="s">
        <v>5</v>
      </c>
      <c r="I7" s="56" t="s">
        <v>7</v>
      </c>
      <c r="J7" s="13" t="s">
        <v>6</v>
      </c>
      <c r="K7" s="56" t="s">
        <v>7</v>
      </c>
      <c r="L7" s="56" t="s">
        <v>8</v>
      </c>
    </row>
    <row r="8" spans="1:12" ht="15" customHeight="1" thickTop="1">
      <c r="A8" s="15">
        <v>418</v>
      </c>
      <c r="B8" s="3">
        <v>1994</v>
      </c>
      <c r="C8" s="15"/>
      <c r="D8" s="15" t="s">
        <v>62</v>
      </c>
      <c r="E8" s="54"/>
      <c r="F8" s="17"/>
      <c r="G8" s="15"/>
      <c r="H8" s="18">
        <f>G8*H6</f>
        <v>0</v>
      </c>
      <c r="I8" s="21">
        <f t="shared" ref="I8:I52" si="1">SUM(F8,H8)</f>
        <v>0</v>
      </c>
      <c r="J8" s="18"/>
      <c r="K8" s="21">
        <f>SUM(I8,J8, 'Nov 2015'!K8)</f>
        <v>0</v>
      </c>
      <c r="L8" s="18"/>
    </row>
    <row r="9" spans="1:12" ht="15" customHeight="1">
      <c r="A9" s="15">
        <v>711</v>
      </c>
      <c r="B9" s="3">
        <v>1997</v>
      </c>
      <c r="C9" s="15"/>
      <c r="D9" s="15" t="s">
        <v>62</v>
      </c>
      <c r="E9" s="54"/>
      <c r="F9" s="17"/>
      <c r="G9" s="15"/>
      <c r="H9" s="18">
        <f>G9*H6</f>
        <v>0</v>
      </c>
      <c r="I9" s="21">
        <f t="shared" si="1"/>
        <v>0</v>
      </c>
      <c r="J9" s="18"/>
      <c r="K9" s="21">
        <f>SUM(I9,J9, 'Nov 2015'!K9)</f>
        <v>135</v>
      </c>
      <c r="L9" s="18"/>
    </row>
    <row r="10" spans="1:12" ht="15" customHeight="1">
      <c r="A10" s="15">
        <v>717</v>
      </c>
      <c r="B10" s="3">
        <v>1997</v>
      </c>
      <c r="C10" s="15"/>
      <c r="D10" s="15" t="s">
        <v>62</v>
      </c>
      <c r="E10" s="54"/>
      <c r="F10" s="17"/>
      <c r="G10" s="15"/>
      <c r="H10" s="18">
        <f>G10*H6</f>
        <v>0</v>
      </c>
      <c r="I10" s="21">
        <f t="shared" si="1"/>
        <v>0</v>
      </c>
      <c r="J10" s="18"/>
      <c r="K10" s="21">
        <f>SUM(I10,J10, 'Nov 2015'!K10)</f>
        <v>0</v>
      </c>
      <c r="L10" s="18"/>
    </row>
    <row r="11" spans="1:12" ht="15" customHeight="1">
      <c r="A11" s="15">
        <v>718</v>
      </c>
      <c r="B11" s="3">
        <v>1997</v>
      </c>
      <c r="C11" s="15"/>
      <c r="D11" s="15" t="s">
        <v>62</v>
      </c>
      <c r="E11" s="54"/>
      <c r="F11" s="17"/>
      <c r="G11" s="15"/>
      <c r="H11" s="18">
        <f>G11*H6</f>
        <v>0</v>
      </c>
      <c r="I11" s="21">
        <f t="shared" si="1"/>
        <v>0</v>
      </c>
      <c r="J11" s="18"/>
      <c r="K11" s="21">
        <f>SUM(I11,J11, 'Nov 2015'!K11)</f>
        <v>647</v>
      </c>
      <c r="L11" s="18"/>
    </row>
    <row r="12" spans="1:12" ht="15" customHeight="1">
      <c r="A12" s="15">
        <v>719</v>
      </c>
      <c r="B12" s="3">
        <v>1997</v>
      </c>
      <c r="C12" s="15"/>
      <c r="D12" s="15" t="s">
        <v>62</v>
      </c>
      <c r="E12" s="54"/>
      <c r="F12" s="17"/>
      <c r="G12" s="15"/>
      <c r="H12" s="18">
        <f>G12*H6</f>
        <v>0</v>
      </c>
      <c r="I12" s="21">
        <f t="shared" si="1"/>
        <v>0</v>
      </c>
      <c r="J12" s="18"/>
      <c r="K12" s="21">
        <f>SUM(I12,J12, 'Nov 2015'!K12)</f>
        <v>136</v>
      </c>
      <c r="L12" s="18"/>
    </row>
    <row r="13" spans="1:12" ht="15" customHeight="1">
      <c r="A13" s="15">
        <v>721</v>
      </c>
      <c r="B13" s="3">
        <v>1997</v>
      </c>
      <c r="C13" s="15"/>
      <c r="D13" s="15" t="s">
        <v>62</v>
      </c>
      <c r="E13" s="54"/>
      <c r="F13" s="17"/>
      <c r="G13" s="15"/>
      <c r="H13" s="18">
        <f>G13*H6</f>
        <v>0</v>
      </c>
      <c r="I13" s="21">
        <f t="shared" si="1"/>
        <v>0</v>
      </c>
      <c r="J13" s="18"/>
      <c r="K13" s="21">
        <f>SUM(I13,J13, 'Nov 2015'!K13)</f>
        <v>141</v>
      </c>
      <c r="L13" s="18"/>
    </row>
    <row r="14" spans="1:12" ht="15" customHeight="1">
      <c r="A14" s="15">
        <v>723</v>
      </c>
      <c r="B14" s="3">
        <v>1997</v>
      </c>
      <c r="C14" s="15"/>
      <c r="D14" s="15" t="s">
        <v>62</v>
      </c>
      <c r="E14" s="54"/>
      <c r="F14" s="17"/>
      <c r="G14" s="15"/>
      <c r="H14" s="18">
        <f>G14*H6</f>
        <v>0</v>
      </c>
      <c r="I14" s="21">
        <f t="shared" si="1"/>
        <v>0</v>
      </c>
      <c r="J14" s="18"/>
      <c r="K14" s="21">
        <f>SUM(I14,J14, 'Nov 2015'!K14)</f>
        <v>1359</v>
      </c>
      <c r="L14" s="18"/>
    </row>
    <row r="15" spans="1:12" ht="15" customHeight="1">
      <c r="A15" s="15">
        <v>9601</v>
      </c>
      <c r="B15" s="3">
        <v>1996</v>
      </c>
      <c r="C15" s="15"/>
      <c r="D15" s="15" t="s">
        <v>63</v>
      </c>
      <c r="E15" s="54"/>
      <c r="F15" s="17"/>
      <c r="G15" s="15"/>
      <c r="H15" s="18">
        <f>G15*H6</f>
        <v>0</v>
      </c>
      <c r="I15" s="21">
        <f t="shared" si="1"/>
        <v>0</v>
      </c>
      <c r="J15" s="18"/>
      <c r="K15" s="21">
        <f>SUM(I15,J15, 'Nov 2015'!K15)</f>
        <v>0</v>
      </c>
      <c r="L15" s="18"/>
    </row>
    <row r="16" spans="1:12" ht="15" customHeight="1">
      <c r="A16" s="15">
        <v>2008</v>
      </c>
      <c r="B16" s="3">
        <v>2000</v>
      </c>
      <c r="C16" s="15"/>
      <c r="D16" s="15" t="s">
        <v>62</v>
      </c>
      <c r="E16" s="54"/>
      <c r="F16" s="17"/>
      <c r="G16" s="15"/>
      <c r="H16" s="18">
        <f>G16*H6</f>
        <v>0</v>
      </c>
      <c r="I16" s="21">
        <f t="shared" si="1"/>
        <v>0</v>
      </c>
      <c r="J16" s="18"/>
      <c r="K16" s="21">
        <f>SUM(I16,J16, 'Nov 2015'!K16)</f>
        <v>2984</v>
      </c>
      <c r="L16" s="18"/>
    </row>
    <row r="17" spans="1:12" ht="15" customHeight="1">
      <c r="A17" s="15">
        <v>2016</v>
      </c>
      <c r="B17" s="3">
        <v>2001</v>
      </c>
      <c r="C17" s="15">
        <v>28</v>
      </c>
      <c r="D17" s="15"/>
      <c r="E17" s="54"/>
      <c r="F17" s="17"/>
      <c r="G17" s="15"/>
      <c r="H17" s="18">
        <f>G17*H6</f>
        <v>0</v>
      </c>
      <c r="I17" s="21">
        <f t="shared" si="1"/>
        <v>0</v>
      </c>
      <c r="J17" s="18"/>
      <c r="K17" s="21">
        <f>SUM(I17,J17, 'Nov 2015'!K17)</f>
        <v>1309</v>
      </c>
      <c r="L17" s="18"/>
    </row>
    <row r="18" spans="1:12" ht="15" customHeight="1">
      <c r="A18" s="15">
        <v>2017</v>
      </c>
      <c r="B18" s="3">
        <v>2001</v>
      </c>
      <c r="C18" s="15"/>
      <c r="D18" s="15" t="s">
        <v>62</v>
      </c>
      <c r="E18" s="54"/>
      <c r="F18" s="17"/>
      <c r="G18" s="15"/>
      <c r="H18" s="18">
        <f>G18*H6</f>
        <v>0</v>
      </c>
      <c r="I18" s="21">
        <f t="shared" si="1"/>
        <v>0</v>
      </c>
      <c r="J18" s="18"/>
      <c r="K18" s="21">
        <f>SUM(I18,J18, 'Nov 2015'!K18)</f>
        <v>0</v>
      </c>
      <c r="L18" s="18"/>
    </row>
    <row r="19" spans="1:12" ht="15" customHeight="1">
      <c r="A19" s="15">
        <v>2019</v>
      </c>
      <c r="B19" s="3">
        <v>2001</v>
      </c>
      <c r="C19" s="15"/>
      <c r="D19" s="15" t="s">
        <v>62</v>
      </c>
      <c r="E19" s="54"/>
      <c r="F19" s="17"/>
      <c r="G19" s="15"/>
      <c r="H19" s="18">
        <f>G19*H6</f>
        <v>0</v>
      </c>
      <c r="I19" s="21">
        <f t="shared" si="1"/>
        <v>0</v>
      </c>
      <c r="J19" s="18"/>
      <c r="K19" s="21">
        <f>SUM(I19,J19, 'Nov 2015'!K19)</f>
        <v>150</v>
      </c>
      <c r="L19" s="18"/>
    </row>
    <row r="20" spans="1:12" ht="15" customHeight="1">
      <c r="A20" s="15">
        <v>2023</v>
      </c>
      <c r="B20" s="3">
        <v>2002</v>
      </c>
      <c r="C20" s="15" t="s">
        <v>64</v>
      </c>
      <c r="D20" s="15"/>
      <c r="E20" s="54"/>
      <c r="F20" s="17"/>
      <c r="G20" s="15"/>
      <c r="H20" s="18">
        <f>G20*H6</f>
        <v>0</v>
      </c>
      <c r="I20" s="21">
        <f t="shared" si="1"/>
        <v>0</v>
      </c>
      <c r="J20" s="18"/>
      <c r="K20" s="21">
        <f>SUM(I20,J20, 'Nov 2015'!K20)</f>
        <v>343</v>
      </c>
      <c r="L20" s="18"/>
    </row>
    <row r="21" spans="1:12" ht="15" customHeight="1">
      <c r="A21" s="15">
        <v>2024</v>
      </c>
      <c r="B21" s="3">
        <v>2002</v>
      </c>
      <c r="C21" s="15" t="s">
        <v>65</v>
      </c>
      <c r="D21" s="15"/>
      <c r="E21" s="54"/>
      <c r="F21" s="17"/>
      <c r="G21" s="15"/>
      <c r="H21" s="18">
        <f>G21*H6</f>
        <v>0</v>
      </c>
      <c r="I21" s="21">
        <f t="shared" si="1"/>
        <v>0</v>
      </c>
      <c r="J21" s="18"/>
      <c r="K21" s="21">
        <f>SUM(I21,J21, 'Nov 2015'!K21)</f>
        <v>3015</v>
      </c>
      <c r="L21" s="18"/>
    </row>
    <row r="22" spans="1:12" ht="15" customHeight="1">
      <c r="A22" s="15">
        <v>2041</v>
      </c>
      <c r="B22" s="3">
        <v>2004</v>
      </c>
      <c r="C22" s="15"/>
      <c r="D22" s="15" t="s">
        <v>66</v>
      </c>
      <c r="E22" s="54"/>
      <c r="F22" s="17"/>
      <c r="G22" s="15"/>
      <c r="H22" s="18">
        <f>G22*H6</f>
        <v>0</v>
      </c>
      <c r="I22" s="21">
        <f t="shared" si="1"/>
        <v>0</v>
      </c>
      <c r="J22" s="18"/>
      <c r="K22" s="21">
        <f>SUM(I22,J22, 'Nov 2015'!K22)</f>
        <v>1313</v>
      </c>
      <c r="L22" s="18"/>
    </row>
    <row r="23" spans="1:12" ht="15" customHeight="1">
      <c r="A23" s="15">
        <v>2042</v>
      </c>
      <c r="B23" s="3">
        <v>2004</v>
      </c>
      <c r="C23" s="15">
        <v>26</v>
      </c>
      <c r="D23" s="15"/>
      <c r="E23" s="54"/>
      <c r="F23" s="17"/>
      <c r="G23" s="15"/>
      <c r="H23" s="18">
        <f>G23*H6</f>
        <v>0</v>
      </c>
      <c r="I23" s="21">
        <f t="shared" si="1"/>
        <v>0</v>
      </c>
      <c r="J23" s="18"/>
      <c r="K23" s="21">
        <f>SUM(I23,J23, 'Nov 2015'!K23)</f>
        <v>387</v>
      </c>
      <c r="L23" s="18"/>
    </row>
    <row r="24" spans="1:12" ht="15" customHeight="1">
      <c r="A24" s="15">
        <v>2043</v>
      </c>
      <c r="B24" s="3">
        <v>2004</v>
      </c>
      <c r="C24" s="15">
        <v>13</v>
      </c>
      <c r="D24" s="15"/>
      <c r="E24" s="54"/>
      <c r="F24" s="17"/>
      <c r="G24" s="15"/>
      <c r="H24" s="18">
        <f>G24*H6</f>
        <v>0</v>
      </c>
      <c r="I24" s="21">
        <f t="shared" si="1"/>
        <v>0</v>
      </c>
      <c r="J24" s="18"/>
      <c r="K24" s="21">
        <f>SUM(I24,J24, 'Nov 2015'!K24)</f>
        <v>299</v>
      </c>
      <c r="L24" s="18"/>
    </row>
    <row r="25" spans="1:12" ht="15" customHeight="1">
      <c r="A25" s="15">
        <v>2061</v>
      </c>
      <c r="B25" s="3">
        <v>2007</v>
      </c>
      <c r="C25" s="15">
        <v>5</v>
      </c>
      <c r="D25" s="15"/>
      <c r="E25" s="54"/>
      <c r="G25" s="15"/>
      <c r="H25" s="18">
        <f>G25*H6</f>
        <v>0</v>
      </c>
      <c r="I25" s="21">
        <f>SUM(F26,H25)</f>
        <v>0</v>
      </c>
      <c r="J25" s="18"/>
      <c r="K25" s="21">
        <f>SUM(I25,J25, 'Nov 2015'!K25)</f>
        <v>432</v>
      </c>
      <c r="L25" s="18"/>
    </row>
    <row r="26" spans="1:12" ht="15" customHeight="1">
      <c r="A26" s="15">
        <v>2062</v>
      </c>
      <c r="B26" s="3">
        <v>2007</v>
      </c>
      <c r="C26" s="15">
        <v>18</v>
      </c>
      <c r="D26" s="15"/>
      <c r="E26" s="54"/>
      <c r="F26" s="17"/>
      <c r="G26" s="15"/>
      <c r="H26" s="18">
        <f>G26*H6</f>
        <v>0</v>
      </c>
      <c r="I26" s="21">
        <f>SUM(F27,H26)</f>
        <v>0</v>
      </c>
      <c r="J26" s="18"/>
      <c r="K26" s="21">
        <f>SUM(I26,J26, 'Nov 2015'!K26)</f>
        <v>2389</v>
      </c>
      <c r="L26" s="18"/>
    </row>
    <row r="27" spans="1:12" ht="15" customHeight="1">
      <c r="A27" s="15">
        <v>2063</v>
      </c>
      <c r="B27" s="3">
        <v>2007</v>
      </c>
      <c r="C27" s="15">
        <v>9</v>
      </c>
      <c r="D27" s="15"/>
      <c r="E27" s="54"/>
      <c r="F27" s="17"/>
      <c r="G27" s="15"/>
      <c r="H27" s="18">
        <f>G27*H6</f>
        <v>0</v>
      </c>
      <c r="I27" s="21">
        <f>SUM(F28,H27)</f>
        <v>0</v>
      </c>
      <c r="J27" s="18"/>
      <c r="K27" s="21">
        <f>SUM(I27,J27, 'Nov 2015'!K27)</f>
        <v>1530</v>
      </c>
      <c r="L27" s="18"/>
    </row>
    <row r="28" spans="1:12" ht="15" customHeight="1">
      <c r="A28" s="15">
        <v>2090</v>
      </c>
      <c r="B28" s="3">
        <v>2009</v>
      </c>
      <c r="C28" s="15"/>
      <c r="D28" s="15" t="s">
        <v>63</v>
      </c>
      <c r="E28" s="54"/>
      <c r="F28" s="17"/>
      <c r="G28" s="15"/>
      <c r="H28" s="18">
        <f>G28*H6</f>
        <v>0</v>
      </c>
      <c r="I28" s="21">
        <f t="shared" si="1"/>
        <v>0</v>
      </c>
      <c r="J28" s="18"/>
      <c r="K28" s="21">
        <f>SUM(I28,J28, 'Nov 2015'!K28)</f>
        <v>2216.67</v>
      </c>
      <c r="L28" s="18"/>
    </row>
    <row r="29" spans="1:12" ht="15" customHeight="1">
      <c r="A29" s="15">
        <v>2091</v>
      </c>
      <c r="B29" s="3">
        <v>2009</v>
      </c>
      <c r="C29" s="15">
        <v>21</v>
      </c>
      <c r="D29" s="15"/>
      <c r="E29" s="54"/>
      <c r="F29" s="17"/>
      <c r="G29" s="15"/>
      <c r="H29" s="18">
        <f>G29*H6</f>
        <v>0</v>
      </c>
      <c r="I29" s="21">
        <f t="shared" si="1"/>
        <v>0</v>
      </c>
      <c r="J29" s="18"/>
      <c r="K29" s="21">
        <f>SUM(I29,J29, 'Nov 2015'!K29)</f>
        <v>810</v>
      </c>
      <c r="L29" s="18"/>
    </row>
    <row r="30" spans="1:12" ht="15" customHeight="1">
      <c r="A30" s="15">
        <v>2092</v>
      </c>
      <c r="B30" s="3">
        <v>2009</v>
      </c>
      <c r="C30" s="15">
        <v>14</v>
      </c>
      <c r="D30" s="15"/>
      <c r="E30" s="54"/>
      <c r="F30" s="17"/>
      <c r="G30" s="15"/>
      <c r="H30" s="18">
        <f>G30*H6</f>
        <v>0</v>
      </c>
      <c r="I30" s="21">
        <f t="shared" si="1"/>
        <v>0</v>
      </c>
      <c r="J30" s="18"/>
      <c r="K30" s="21">
        <f>SUM(I30,J30, 'Nov 2015'!K30)</f>
        <v>695</v>
      </c>
      <c r="L30" s="18"/>
    </row>
    <row r="31" spans="1:12" ht="15" customHeight="1">
      <c r="A31" s="15">
        <v>2101</v>
      </c>
      <c r="B31" s="3">
        <v>2010</v>
      </c>
      <c r="C31" s="15">
        <v>25</v>
      </c>
      <c r="D31" s="15" t="s">
        <v>67</v>
      </c>
      <c r="E31" s="54"/>
      <c r="F31" s="17"/>
      <c r="G31" s="15"/>
      <c r="H31" s="18">
        <f>G31*H6</f>
        <v>0</v>
      </c>
      <c r="I31" s="21">
        <f t="shared" si="1"/>
        <v>0</v>
      </c>
      <c r="J31" s="18"/>
      <c r="K31" s="21">
        <f>SUM(I31,J31, 'Nov 2015'!K31)</f>
        <v>450</v>
      </c>
      <c r="L31" s="18"/>
    </row>
    <row r="32" spans="1:12" ht="15" customHeight="1">
      <c r="A32" s="15">
        <v>2102</v>
      </c>
      <c r="B32" s="3">
        <v>2010</v>
      </c>
      <c r="C32" s="15">
        <v>20</v>
      </c>
      <c r="D32" s="15"/>
      <c r="E32" s="54"/>
      <c r="F32" s="17"/>
      <c r="G32" s="15"/>
      <c r="H32" s="18">
        <f>G32*H6</f>
        <v>0</v>
      </c>
      <c r="I32" s="21">
        <f t="shared" si="1"/>
        <v>0</v>
      </c>
      <c r="J32" s="18"/>
      <c r="K32" s="21">
        <f>SUM(I32,J32, 'Nov 2015'!K32)</f>
        <v>140</v>
      </c>
      <c r="L32" s="18"/>
    </row>
    <row r="33" spans="1:12" ht="15" customHeight="1">
      <c r="A33" s="15">
        <v>2103</v>
      </c>
      <c r="B33" s="3">
        <v>2010</v>
      </c>
      <c r="C33" s="15">
        <v>2</v>
      </c>
      <c r="D33" s="15"/>
      <c r="E33" s="54"/>
      <c r="F33" s="17"/>
      <c r="G33" s="15"/>
      <c r="H33" s="18">
        <f>G33*H6</f>
        <v>0</v>
      </c>
      <c r="I33" s="21">
        <f t="shared" si="1"/>
        <v>0</v>
      </c>
      <c r="J33" s="18"/>
      <c r="K33" s="21">
        <f>SUM(I33,J33, 'Nov 2015'!K33)</f>
        <v>418</v>
      </c>
      <c r="L33" s="18"/>
    </row>
    <row r="34" spans="1:12" ht="15" customHeight="1">
      <c r="A34" s="15">
        <v>2111</v>
      </c>
      <c r="B34" s="3">
        <v>2011</v>
      </c>
      <c r="C34" s="15">
        <v>7</v>
      </c>
      <c r="D34" s="15"/>
      <c r="E34" s="54"/>
      <c r="F34" s="17"/>
      <c r="G34" s="15"/>
      <c r="H34" s="18">
        <f>G34*H6</f>
        <v>0</v>
      </c>
      <c r="I34" s="21">
        <f t="shared" si="1"/>
        <v>0</v>
      </c>
      <c r="J34" s="18"/>
      <c r="K34" s="21">
        <f>SUM(I34,J34, 'Nov 2015'!K34)</f>
        <v>664</v>
      </c>
      <c r="L34" s="18"/>
    </row>
    <row r="35" spans="1:12" ht="15" customHeight="1">
      <c r="A35" s="15">
        <v>2112</v>
      </c>
      <c r="B35" s="3">
        <v>2011</v>
      </c>
      <c r="C35" s="15">
        <v>8</v>
      </c>
      <c r="D35" s="15"/>
      <c r="E35" s="54"/>
      <c r="F35" s="17"/>
      <c r="G35" s="15"/>
      <c r="H35" s="18">
        <f>G35*H6</f>
        <v>0</v>
      </c>
      <c r="I35" s="21">
        <f t="shared" si="1"/>
        <v>0</v>
      </c>
      <c r="J35" s="18"/>
      <c r="K35" s="21">
        <f>SUM(I35,J35, 'Nov 2015'!K35)</f>
        <v>130</v>
      </c>
      <c r="L35" s="18"/>
    </row>
    <row r="36" spans="1:12" ht="15" customHeight="1">
      <c r="A36" s="15">
        <v>2113</v>
      </c>
      <c r="B36" s="3">
        <v>2011</v>
      </c>
      <c r="C36" s="15">
        <v>11</v>
      </c>
      <c r="D36" s="15"/>
      <c r="E36" s="54"/>
      <c r="F36" s="17"/>
      <c r="G36" s="15"/>
      <c r="H36" s="18">
        <f>G36*H6</f>
        <v>0</v>
      </c>
      <c r="I36" s="21">
        <f t="shared" si="1"/>
        <v>0</v>
      </c>
      <c r="J36" s="18"/>
      <c r="K36" s="21">
        <f>SUM(I36,J36, 'Nov 2015'!K36)</f>
        <v>259</v>
      </c>
      <c r="L36" s="18"/>
    </row>
    <row r="37" spans="1:12" ht="15" customHeight="1">
      <c r="A37" s="15">
        <v>1301</v>
      </c>
      <c r="B37" s="3">
        <v>2013</v>
      </c>
      <c r="C37" s="15">
        <v>1</v>
      </c>
      <c r="D37" s="15"/>
      <c r="E37" s="54"/>
      <c r="F37" s="17"/>
      <c r="G37" s="15"/>
      <c r="H37" s="18">
        <f>G37*H6</f>
        <v>0</v>
      </c>
      <c r="I37" s="21">
        <f t="shared" si="1"/>
        <v>0</v>
      </c>
      <c r="J37" s="18"/>
      <c r="K37" s="21">
        <f>SUM(I37,J37, 'Nov 2015'!K37)</f>
        <v>1642</v>
      </c>
      <c r="L37" s="18"/>
    </row>
    <row r="38" spans="1:12" ht="15" customHeight="1">
      <c r="A38" s="15">
        <v>1302</v>
      </c>
      <c r="B38" s="3">
        <v>2013</v>
      </c>
      <c r="C38" s="15">
        <v>6</v>
      </c>
      <c r="D38" s="15"/>
      <c r="E38" s="54"/>
      <c r="F38" s="17"/>
      <c r="G38" s="15"/>
      <c r="H38" s="18">
        <f>G38*H6</f>
        <v>0</v>
      </c>
      <c r="I38" s="21">
        <f t="shared" si="1"/>
        <v>0</v>
      </c>
      <c r="J38" s="18"/>
      <c r="K38" s="21">
        <f>SUM(I38,J38, 'Nov 2015'!K38)</f>
        <v>456</v>
      </c>
      <c r="L38" s="18"/>
    </row>
    <row r="39" spans="1:12" ht="15" customHeight="1">
      <c r="A39" s="15">
        <v>1401</v>
      </c>
      <c r="B39" s="3">
        <v>2014</v>
      </c>
      <c r="C39" s="15">
        <v>12</v>
      </c>
      <c r="D39" s="15"/>
      <c r="E39" s="54"/>
      <c r="F39" s="17"/>
      <c r="G39" s="15"/>
      <c r="H39" s="18">
        <f>G39*H6</f>
        <v>0</v>
      </c>
      <c r="I39" s="21">
        <f t="shared" si="1"/>
        <v>0</v>
      </c>
      <c r="J39" s="18"/>
      <c r="K39" s="21">
        <f>SUM(I39,J39, 'Nov 2015'!K39)</f>
        <v>264</v>
      </c>
      <c r="L39" s="18"/>
    </row>
    <row r="40" spans="1:12" ht="15" customHeight="1">
      <c r="A40" s="15">
        <v>1402</v>
      </c>
      <c r="B40" s="3">
        <v>2014</v>
      </c>
      <c r="C40" s="15">
        <v>15</v>
      </c>
      <c r="D40" s="15"/>
      <c r="E40" s="54"/>
      <c r="F40" s="17"/>
      <c r="G40" s="15"/>
      <c r="H40" s="18">
        <f>G40*H6</f>
        <v>0</v>
      </c>
      <c r="I40" s="21">
        <f t="shared" si="1"/>
        <v>0</v>
      </c>
      <c r="J40" s="18"/>
      <c r="K40" s="21">
        <f>SUM(I40,J40, 'Nov 2015'!K40)</f>
        <v>0</v>
      </c>
      <c r="L40" s="18"/>
    </row>
    <row r="41" spans="1:12" ht="15" customHeight="1">
      <c r="A41" s="15">
        <v>1403</v>
      </c>
      <c r="B41" s="3">
        <v>2014</v>
      </c>
      <c r="C41" s="15">
        <v>10</v>
      </c>
      <c r="D41" s="15"/>
      <c r="E41" s="54"/>
      <c r="F41" s="17"/>
      <c r="G41" s="15"/>
      <c r="H41" s="18">
        <f>G41*H6</f>
        <v>0</v>
      </c>
      <c r="I41" s="21">
        <f t="shared" si="1"/>
        <v>0</v>
      </c>
      <c r="J41" s="18"/>
      <c r="K41" s="21">
        <f>SUM(I41,J41, 'Nov 2015'!K41)</f>
        <v>147</v>
      </c>
      <c r="L41" s="18"/>
    </row>
    <row r="42" spans="1:12" ht="15" customHeight="1">
      <c r="A42" s="15">
        <v>1404</v>
      </c>
      <c r="B42" s="3">
        <v>2014</v>
      </c>
      <c r="C42" s="15">
        <v>3</v>
      </c>
      <c r="D42" s="15"/>
      <c r="E42" s="54"/>
      <c r="F42" s="17"/>
      <c r="G42" s="15"/>
      <c r="H42" s="18">
        <f>G42*H6</f>
        <v>0</v>
      </c>
      <c r="I42" s="21">
        <f t="shared" si="1"/>
        <v>0</v>
      </c>
      <c r="J42" s="18"/>
      <c r="K42" s="21">
        <f>SUM(I42,J42, 'Nov 2015'!K42)</f>
        <v>126</v>
      </c>
      <c r="L42" s="18"/>
    </row>
    <row r="43" spans="1:12" ht="15" customHeight="1">
      <c r="A43" s="15">
        <v>1405</v>
      </c>
      <c r="B43" s="3">
        <v>2014</v>
      </c>
      <c r="C43" s="15">
        <v>16</v>
      </c>
      <c r="D43" s="15"/>
      <c r="E43" s="54"/>
      <c r="F43" s="17"/>
      <c r="G43" s="15"/>
      <c r="H43" s="18">
        <f>G43*H6</f>
        <v>0</v>
      </c>
      <c r="I43" s="21">
        <f t="shared" si="1"/>
        <v>0</v>
      </c>
      <c r="J43" s="18"/>
      <c r="K43" s="21">
        <f>SUM(I43,J43, 'Nov 2015'!K43)</f>
        <v>574</v>
      </c>
      <c r="L43" s="18"/>
    </row>
    <row r="44" spans="1:12" ht="15" customHeight="1">
      <c r="A44" s="15">
        <v>2141</v>
      </c>
      <c r="B44" s="3">
        <v>2015</v>
      </c>
      <c r="C44" s="15">
        <v>20</v>
      </c>
      <c r="D44" s="15"/>
      <c r="E44" s="54"/>
      <c r="F44" s="17"/>
      <c r="G44" s="15"/>
      <c r="H44" s="18">
        <f>G44*H6</f>
        <v>0</v>
      </c>
      <c r="I44" s="21">
        <f t="shared" si="1"/>
        <v>0</v>
      </c>
      <c r="J44" s="18"/>
      <c r="K44" s="21">
        <f>SUM(I44,J44, 'Nov 2015'!K44)</f>
        <v>1516.5</v>
      </c>
      <c r="L44" s="18"/>
    </row>
    <row r="45" spans="1:12" ht="15" customHeight="1">
      <c r="A45" s="15">
        <v>2142</v>
      </c>
      <c r="B45" s="3">
        <v>2015</v>
      </c>
      <c r="C45" s="15">
        <v>4</v>
      </c>
      <c r="D45" s="15"/>
      <c r="E45" s="54"/>
      <c r="F45" s="17"/>
      <c r="G45" s="15"/>
      <c r="H45" s="18">
        <f>G45*H6</f>
        <v>0</v>
      </c>
      <c r="I45" s="21">
        <f t="shared" si="1"/>
        <v>0</v>
      </c>
      <c r="J45" s="18"/>
      <c r="K45" s="21">
        <f>SUM(I45,J45, 'Nov 2015'!K45)</f>
        <v>159</v>
      </c>
      <c r="L45" s="18"/>
    </row>
    <row r="46" spans="1:12" ht="15" customHeight="1">
      <c r="A46" s="15">
        <v>2143</v>
      </c>
      <c r="B46" s="3">
        <v>2015</v>
      </c>
      <c r="C46" s="15">
        <v>17</v>
      </c>
      <c r="D46" s="15"/>
      <c r="E46" s="54"/>
      <c r="F46" s="17"/>
      <c r="G46" s="15"/>
      <c r="H46" s="18">
        <f>G46*H6</f>
        <v>0</v>
      </c>
      <c r="I46" s="21">
        <f t="shared" si="1"/>
        <v>0</v>
      </c>
      <c r="J46" s="18"/>
      <c r="K46" s="21">
        <f>SUM(I46,J46, 'Nov 2015'!K46)</f>
        <v>0</v>
      </c>
      <c r="L46" s="18"/>
    </row>
    <row r="47" spans="1:12" ht="15" customHeight="1">
      <c r="A47" s="15">
        <v>2151</v>
      </c>
      <c r="B47" s="3">
        <v>2016</v>
      </c>
      <c r="C47" s="15">
        <v>22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>SUM(I47,J47, 'Nov 2015'!K47)</f>
        <v>494</v>
      </c>
      <c r="L47" s="53"/>
    </row>
    <row r="48" spans="1:12" ht="15" customHeight="1">
      <c r="A48" s="15">
        <v>2152</v>
      </c>
      <c r="B48" s="3">
        <v>2016</v>
      </c>
      <c r="C48" s="15">
        <v>23</v>
      </c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>SUM(I48,J48, 'Nov 2015'!K48)</f>
        <v>0</v>
      </c>
      <c r="L48" s="53"/>
    </row>
    <row r="49" spans="1:12" ht="15" customHeight="1">
      <c r="A49" s="15">
        <v>2153</v>
      </c>
      <c r="B49" s="3">
        <v>2016</v>
      </c>
      <c r="C49" s="15">
        <v>24</v>
      </c>
      <c r="D49" s="15" t="s">
        <v>67</v>
      </c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>SUM(I49,J49, 'Nov 2015'!K49)</f>
        <v>514</v>
      </c>
      <c r="L49" s="53"/>
    </row>
    <row r="50" spans="1:12" ht="15" customHeight="1">
      <c r="A50" s="15" t="s">
        <v>11</v>
      </c>
      <c r="B50" s="3">
        <v>1997</v>
      </c>
      <c r="C50" s="15"/>
      <c r="D50" s="15"/>
      <c r="E50" s="54"/>
      <c r="F50" s="17"/>
      <c r="G50" s="15"/>
      <c r="H50" s="18">
        <f>G50*H6</f>
        <v>0</v>
      </c>
      <c r="I50" s="21">
        <f t="shared" si="1"/>
        <v>0</v>
      </c>
      <c r="J50" s="18"/>
      <c r="K50" s="21">
        <f>SUM(I50,J50, 'Nov 2015'!K50)</f>
        <v>152</v>
      </c>
      <c r="L50" s="18"/>
    </row>
    <row r="51" spans="1:12" ht="15" customHeight="1">
      <c r="A51" s="15" t="s">
        <v>12</v>
      </c>
      <c r="B51" s="3">
        <v>2005</v>
      </c>
      <c r="C51" s="15"/>
      <c r="D51" s="15"/>
      <c r="E51" s="54"/>
      <c r="F51" s="17"/>
      <c r="G51" s="15"/>
      <c r="H51" s="18">
        <f>G51*H6</f>
        <v>0</v>
      </c>
      <c r="I51" s="21">
        <f t="shared" si="1"/>
        <v>0</v>
      </c>
      <c r="J51" s="18"/>
      <c r="K51" s="21">
        <f>SUM(I51,J51, 'Nov 2015'!K51)</f>
        <v>267</v>
      </c>
      <c r="L51" s="18"/>
    </row>
    <row r="52" spans="1:12" ht="15" customHeight="1">
      <c r="A52" s="15" t="s">
        <v>13</v>
      </c>
      <c r="B52" s="3">
        <v>2003</v>
      </c>
      <c r="C52" s="15"/>
      <c r="D52" s="15"/>
      <c r="E52" s="54"/>
      <c r="F52" s="17"/>
      <c r="G52" s="15"/>
      <c r="H52" s="18">
        <f>G52*H6</f>
        <v>0</v>
      </c>
      <c r="I52" s="21">
        <f t="shared" si="1"/>
        <v>0</v>
      </c>
      <c r="J52" s="18"/>
      <c r="K52" s="21">
        <f>SUM(I52,J52, 'Nov 2015'!K52)</f>
        <v>129</v>
      </c>
      <c r="L52" s="18"/>
    </row>
    <row r="53" spans="1:12" ht="15" customHeight="1">
      <c r="A53" s="3"/>
      <c r="B53" s="3"/>
      <c r="C53" s="3"/>
      <c r="D53" s="3" t="s">
        <v>68</v>
      </c>
      <c r="E53" s="55"/>
      <c r="F53" s="20">
        <f t="shared" ref="F53:L53" si="2">SUM(F8:F52)</f>
        <v>0</v>
      </c>
      <c r="G53" s="20">
        <f t="shared" si="2"/>
        <v>0</v>
      </c>
      <c r="H53" s="20">
        <f t="shared" si="2"/>
        <v>0</v>
      </c>
      <c r="I53" s="20">
        <f t="shared" si="2"/>
        <v>0</v>
      </c>
      <c r="J53" s="20">
        <f t="shared" si="2"/>
        <v>0</v>
      </c>
      <c r="K53" s="20">
        <f t="shared" si="2"/>
        <v>28792.17</v>
      </c>
      <c r="L53" s="20">
        <f t="shared" si="2"/>
        <v>0</v>
      </c>
    </row>
    <row r="57" spans="1:12" ht="27.75" thickBot="1">
      <c r="F57" s="6" t="s">
        <v>69</v>
      </c>
      <c r="G57" s="46" t="s">
        <v>70</v>
      </c>
      <c r="H57" s="4"/>
      <c r="I57" s="4"/>
      <c r="J57" s="4"/>
      <c r="K57" s="4"/>
    </row>
    <row r="58" spans="1:12" ht="15.75" thickTop="1">
      <c r="G58" t="s">
        <v>71</v>
      </c>
      <c r="L58" s="24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K8" sqref="K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4257812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53</v>
      </c>
      <c r="L1" s="9" t="s">
        <v>2</v>
      </c>
    </row>
    <row r="2" spans="1:12" ht="24.75" thickTop="1" thickBot="1">
      <c r="A2" s="7" t="s">
        <v>1</v>
      </c>
      <c r="J2" s="5"/>
      <c r="K2" s="8" t="s">
        <v>77</v>
      </c>
      <c r="L2" s="8">
        <v>2016</v>
      </c>
    </row>
    <row r="3" spans="1:12" ht="24.75" thickTop="1" thickBot="1">
      <c r="A3" s="7"/>
      <c r="J3" s="5"/>
    </row>
    <row r="4" spans="1:12" ht="17.25" thickTop="1" thickBot="1">
      <c r="E4" s="10" t="s">
        <v>55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28792.17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4" t="s">
        <v>56</v>
      </c>
      <c r="G5" s="64"/>
      <c r="H5" s="64"/>
      <c r="I5" s="31"/>
      <c r="J5" s="1"/>
      <c r="K5" s="1"/>
      <c r="L5" s="2"/>
    </row>
    <row r="6" spans="1:12" ht="18.75" customHeight="1" thickTop="1" thickBot="1">
      <c r="A6" s="67" t="s">
        <v>10</v>
      </c>
      <c r="B6" s="67" t="s">
        <v>2</v>
      </c>
      <c r="C6" s="67" t="s">
        <v>57</v>
      </c>
      <c r="D6" s="67" t="s">
        <v>22</v>
      </c>
      <c r="E6" s="67" t="s">
        <v>58</v>
      </c>
      <c r="F6" s="22"/>
      <c r="G6" s="14" t="s">
        <v>59</v>
      </c>
      <c r="H6" s="23">
        <f>'July 2015'!H6</f>
        <v>28</v>
      </c>
      <c r="I6" s="32" t="s">
        <v>60</v>
      </c>
      <c r="J6" s="13"/>
      <c r="K6" s="13" t="s">
        <v>61</v>
      </c>
      <c r="L6" s="56"/>
    </row>
    <row r="7" spans="1:12" ht="16.5" thickTop="1" thickBot="1">
      <c r="A7" s="67"/>
      <c r="B7" s="67"/>
      <c r="C7" s="67"/>
      <c r="D7" s="67"/>
      <c r="E7" s="67"/>
      <c r="F7" s="56" t="s">
        <v>3</v>
      </c>
      <c r="G7" s="56" t="s">
        <v>4</v>
      </c>
      <c r="H7" s="56" t="s">
        <v>5</v>
      </c>
      <c r="I7" s="56" t="s">
        <v>7</v>
      </c>
      <c r="J7" s="13" t="s">
        <v>6</v>
      </c>
      <c r="K7" s="56" t="s">
        <v>7</v>
      </c>
      <c r="L7" s="56" t="s">
        <v>8</v>
      </c>
    </row>
    <row r="8" spans="1:12" ht="15" customHeight="1" thickTop="1">
      <c r="A8" s="15">
        <v>418</v>
      </c>
      <c r="B8" s="3">
        <v>1994</v>
      </c>
      <c r="C8" s="15"/>
      <c r="D8" s="15" t="s">
        <v>62</v>
      </c>
      <c r="E8" s="16"/>
      <c r="F8" s="17"/>
      <c r="G8" s="15"/>
      <c r="H8" s="18">
        <f>G8*H6</f>
        <v>0</v>
      </c>
      <c r="I8" s="21">
        <f t="shared" ref="I8:I52" si="1">SUM(F8,H8)</f>
        <v>0</v>
      </c>
      <c r="J8" s="18"/>
      <c r="K8" s="21">
        <f>SUM(I8,J8, 'Dec 2015'!K8)</f>
        <v>0</v>
      </c>
      <c r="L8" s="18"/>
    </row>
    <row r="9" spans="1:12" ht="15" customHeight="1">
      <c r="A9" s="15">
        <v>711</v>
      </c>
      <c r="B9" s="3">
        <v>1997</v>
      </c>
      <c r="C9" s="15"/>
      <c r="D9" s="15" t="s">
        <v>62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>SUM(I9,J9, 'Dec 2015'!K9)</f>
        <v>135</v>
      </c>
      <c r="L9" s="18"/>
    </row>
    <row r="10" spans="1:12" ht="15" customHeight="1">
      <c r="A10" s="15">
        <v>717</v>
      </c>
      <c r="B10" s="3">
        <v>1997</v>
      </c>
      <c r="C10" s="15"/>
      <c r="D10" s="15" t="s">
        <v>62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>SUM(I10,J10, 'Dec 2015'!K10)</f>
        <v>0</v>
      </c>
      <c r="L10" s="18"/>
    </row>
    <row r="11" spans="1:12" ht="15" customHeight="1">
      <c r="A11" s="15">
        <v>718</v>
      </c>
      <c r="B11" s="3">
        <v>1997</v>
      </c>
      <c r="C11" s="15"/>
      <c r="D11" s="15" t="s">
        <v>62</v>
      </c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>SUM(I11,J11, 'Dec 2015'!K11)</f>
        <v>647</v>
      </c>
      <c r="L11" s="18"/>
    </row>
    <row r="12" spans="1:12" ht="15" customHeight="1">
      <c r="A12" s="15">
        <v>719</v>
      </c>
      <c r="B12" s="3">
        <v>1997</v>
      </c>
      <c r="C12" s="15"/>
      <c r="D12" s="15" t="s">
        <v>62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>SUM(I12,J12, 'Dec 2015'!K12)</f>
        <v>136</v>
      </c>
      <c r="L12" s="18"/>
    </row>
    <row r="13" spans="1:12" ht="15" customHeight="1">
      <c r="A13" s="15">
        <v>721</v>
      </c>
      <c r="B13" s="3">
        <v>1997</v>
      </c>
      <c r="C13" s="15"/>
      <c r="D13" s="15" t="s">
        <v>62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>SUM(I13,J13, 'Dec 2015'!K13)</f>
        <v>141</v>
      </c>
      <c r="L13" s="18"/>
    </row>
    <row r="14" spans="1:12" ht="15" customHeight="1">
      <c r="A14" s="15">
        <v>723</v>
      </c>
      <c r="B14" s="3">
        <v>1997</v>
      </c>
      <c r="C14" s="15"/>
      <c r="D14" s="15" t="s">
        <v>62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>SUM(I14,J14, 'Dec 2015'!K14)</f>
        <v>1359</v>
      </c>
      <c r="L14" s="18"/>
    </row>
    <row r="15" spans="1:12" ht="15" customHeight="1">
      <c r="A15" s="15">
        <v>9601</v>
      </c>
      <c r="B15" s="3">
        <v>1996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>SUM(I15,J15, 'Dec 2015'!K15)</f>
        <v>0</v>
      </c>
      <c r="L15" s="18"/>
    </row>
    <row r="16" spans="1:12" ht="15" customHeight="1">
      <c r="A16" s="15">
        <v>2008</v>
      </c>
      <c r="B16" s="3">
        <v>2000</v>
      </c>
      <c r="C16" s="15"/>
      <c r="D16" s="15" t="s">
        <v>62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>SUM(I16,J16, 'Dec 2015'!K16)</f>
        <v>2984</v>
      </c>
      <c r="L16" s="18"/>
    </row>
    <row r="17" spans="1:12" ht="15" customHeight="1">
      <c r="A17" s="15">
        <v>2016</v>
      </c>
      <c r="B17" s="3">
        <v>2001</v>
      </c>
      <c r="C17" s="15">
        <v>28</v>
      </c>
      <c r="D17" s="15"/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>SUM(I17,J17, 'Dec 2015'!K17)</f>
        <v>1309</v>
      </c>
      <c r="L17" s="18"/>
    </row>
    <row r="18" spans="1:12" ht="15" customHeight="1">
      <c r="A18" s="15">
        <v>2017</v>
      </c>
      <c r="B18" s="3">
        <v>2001</v>
      </c>
      <c r="C18" s="15"/>
      <c r="D18" s="15" t="s">
        <v>62</v>
      </c>
      <c r="E18" s="16"/>
      <c r="F18" s="17"/>
      <c r="G18" s="15"/>
      <c r="H18" s="18">
        <f>G18*H6</f>
        <v>0</v>
      </c>
      <c r="I18" s="21">
        <f t="shared" si="1"/>
        <v>0</v>
      </c>
      <c r="J18" s="18"/>
      <c r="K18" s="21">
        <f>SUM(I18,J18, 'Dec 2015'!K18)</f>
        <v>0</v>
      </c>
      <c r="L18" s="18"/>
    </row>
    <row r="19" spans="1:12" ht="15" customHeight="1">
      <c r="A19" s="15">
        <v>2019</v>
      </c>
      <c r="B19" s="3">
        <v>2001</v>
      </c>
      <c r="C19" s="15"/>
      <c r="D19" s="15" t="s">
        <v>62</v>
      </c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>SUM(I19,J19, 'Dec 2015'!K19)</f>
        <v>150</v>
      </c>
      <c r="L19" s="18"/>
    </row>
    <row r="20" spans="1:12" ht="15" customHeight="1">
      <c r="A20" s="15">
        <v>2023</v>
      </c>
      <c r="B20" s="3">
        <v>2002</v>
      </c>
      <c r="C20" s="15" t="s">
        <v>64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>SUM(I20,J20, 'Dec 2015'!K20)</f>
        <v>343</v>
      </c>
      <c r="L20" s="18"/>
    </row>
    <row r="21" spans="1:12" ht="15" customHeight="1">
      <c r="A21" s="15">
        <v>2024</v>
      </c>
      <c r="B21" s="3">
        <v>2002</v>
      </c>
      <c r="C21" s="15" t="s">
        <v>65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>SUM(I21,J21, 'Dec 2015'!K21)</f>
        <v>3015</v>
      </c>
      <c r="L21" s="18"/>
    </row>
    <row r="22" spans="1:12" ht="15" customHeight="1">
      <c r="A22" s="15">
        <v>2041</v>
      </c>
      <c r="B22" s="3">
        <v>2004</v>
      </c>
      <c r="C22" s="15"/>
      <c r="D22" s="15" t="s">
        <v>66</v>
      </c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>SUM(I22,J22, 'Dec 2015'!K22)</f>
        <v>1313</v>
      </c>
      <c r="L22" s="18"/>
    </row>
    <row r="23" spans="1:12" ht="15" customHeight="1">
      <c r="A23" s="15">
        <v>2042</v>
      </c>
      <c r="B23" s="3">
        <v>2004</v>
      </c>
      <c r="C23" s="15">
        <v>26</v>
      </c>
      <c r="D23" s="15"/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>SUM(I23,J23, 'Dec 2015'!K23)</f>
        <v>387</v>
      </c>
      <c r="L23" s="18"/>
    </row>
    <row r="24" spans="1:12" ht="15" customHeight="1">
      <c r="A24" s="15">
        <v>2043</v>
      </c>
      <c r="B24" s="3">
        <v>2004</v>
      </c>
      <c r="C24" s="15">
        <v>13</v>
      </c>
      <c r="D24" s="15"/>
      <c r="E24" s="16"/>
      <c r="F24" s="17"/>
      <c r="G24" s="15"/>
      <c r="H24" s="18">
        <f>G24*H6</f>
        <v>0</v>
      </c>
      <c r="I24" s="21">
        <f t="shared" si="1"/>
        <v>0</v>
      </c>
      <c r="J24" s="18"/>
      <c r="K24" s="21">
        <f>SUM(I24,J24, 'Dec 2015'!K24)</f>
        <v>299</v>
      </c>
      <c r="L24" s="18"/>
    </row>
    <row r="25" spans="1:12" ht="15" customHeight="1">
      <c r="A25" s="15">
        <v>2061</v>
      </c>
      <c r="B25" s="3">
        <v>2007</v>
      </c>
      <c r="C25" s="15">
        <v>5</v>
      </c>
      <c r="D25" s="15"/>
      <c r="E25" s="16"/>
      <c r="F25" s="17"/>
      <c r="G25" s="15"/>
      <c r="H25" s="18">
        <f>G25*H6</f>
        <v>0</v>
      </c>
      <c r="I25" s="21">
        <f>SUM(F26,H25)</f>
        <v>0</v>
      </c>
      <c r="J25" s="18"/>
      <c r="K25" s="21">
        <f>SUM(I25,J25, 'Dec 2015'!K25)</f>
        <v>432</v>
      </c>
      <c r="L25" s="18"/>
    </row>
    <row r="26" spans="1:12" ht="15" customHeight="1">
      <c r="A26" s="15">
        <v>2062</v>
      </c>
      <c r="B26" s="3">
        <v>2007</v>
      </c>
      <c r="C26" s="15">
        <v>18</v>
      </c>
      <c r="D26" s="15"/>
      <c r="E26" s="16"/>
      <c r="F26" s="17"/>
      <c r="G26" s="15"/>
      <c r="H26" s="18">
        <f>G26*H6</f>
        <v>0</v>
      </c>
      <c r="I26" s="21">
        <f>SUM(F27,H26)</f>
        <v>0</v>
      </c>
      <c r="J26" s="18"/>
      <c r="K26" s="21">
        <f>SUM(I26,J26, 'Dec 2015'!K26)</f>
        <v>2389</v>
      </c>
      <c r="L26" s="18"/>
    </row>
    <row r="27" spans="1:12" ht="15" customHeight="1">
      <c r="A27" s="15">
        <v>2063</v>
      </c>
      <c r="B27" s="3">
        <v>2007</v>
      </c>
      <c r="C27" s="15">
        <v>9</v>
      </c>
      <c r="D27" s="15"/>
      <c r="E27" s="16"/>
      <c r="F27" s="17"/>
      <c r="G27" s="15"/>
      <c r="H27" s="18">
        <f>G27*H6</f>
        <v>0</v>
      </c>
      <c r="I27" s="21">
        <f>SUM(F28,H27)</f>
        <v>0</v>
      </c>
      <c r="J27" s="18"/>
      <c r="K27" s="21">
        <f>SUM(I27,J27, 'Dec 2015'!K27)</f>
        <v>1530</v>
      </c>
      <c r="L27" s="18"/>
    </row>
    <row r="28" spans="1:12" ht="15" customHeight="1">
      <c r="A28" s="15">
        <v>2090</v>
      </c>
      <c r="B28" s="3">
        <v>2009</v>
      </c>
      <c r="C28" s="15"/>
      <c r="D28" s="15" t="s">
        <v>63</v>
      </c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>SUM(I28,J28, 'Dec 2015'!K28)</f>
        <v>2216.67</v>
      </c>
      <c r="L28" s="18"/>
    </row>
    <row r="29" spans="1:12" ht="15" customHeight="1">
      <c r="A29" s="15">
        <v>2091</v>
      </c>
      <c r="B29" s="3">
        <v>2009</v>
      </c>
      <c r="C29" s="15">
        <v>21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>SUM(I29,J29, 'Dec 2015'!K29)</f>
        <v>810</v>
      </c>
      <c r="L29" s="18"/>
    </row>
    <row r="30" spans="1:12" ht="15" customHeight="1">
      <c r="A30" s="15">
        <v>2092</v>
      </c>
      <c r="B30" s="3">
        <v>2009</v>
      </c>
      <c r="C30" s="15">
        <v>14</v>
      </c>
      <c r="D30" s="15"/>
      <c r="E30" s="16"/>
      <c r="F30" s="17"/>
      <c r="G30" s="15"/>
      <c r="H30" s="18">
        <f>G30*H6</f>
        <v>0</v>
      </c>
      <c r="I30" s="21">
        <f t="shared" si="1"/>
        <v>0</v>
      </c>
      <c r="J30" s="18"/>
      <c r="K30" s="21">
        <f>SUM(I30,J30, 'Dec 2015'!K30)</f>
        <v>695</v>
      </c>
      <c r="L30" s="18"/>
    </row>
    <row r="31" spans="1:12" ht="15" customHeight="1">
      <c r="A31" s="15">
        <v>2101</v>
      </c>
      <c r="B31" s="3">
        <v>2010</v>
      </c>
      <c r="C31" s="15">
        <v>25</v>
      </c>
      <c r="D31" s="15" t="s">
        <v>67</v>
      </c>
      <c r="E31" s="16"/>
      <c r="F31" s="17"/>
      <c r="G31" s="15"/>
      <c r="H31" s="18">
        <f>G31*H6</f>
        <v>0</v>
      </c>
      <c r="I31" s="21">
        <f t="shared" si="1"/>
        <v>0</v>
      </c>
      <c r="J31" s="18"/>
      <c r="K31" s="21">
        <f>SUM(I31,J31, 'Dec 2015'!K31)</f>
        <v>450</v>
      </c>
      <c r="L31" s="18"/>
    </row>
    <row r="32" spans="1:12" ht="15" customHeight="1">
      <c r="A32" s="15">
        <v>2102</v>
      </c>
      <c r="B32" s="3">
        <v>2010</v>
      </c>
      <c r="C32" s="15">
        <v>20</v>
      </c>
      <c r="D32" s="15"/>
      <c r="E32" s="16"/>
      <c r="F32" s="17"/>
      <c r="G32" s="15"/>
      <c r="H32" s="18">
        <f>G32*H6</f>
        <v>0</v>
      </c>
      <c r="I32" s="21">
        <f t="shared" si="1"/>
        <v>0</v>
      </c>
      <c r="J32" s="18"/>
      <c r="K32" s="21">
        <f>SUM(I32,J32, 'Dec 2015'!K32)</f>
        <v>140</v>
      </c>
      <c r="L32" s="18"/>
    </row>
    <row r="33" spans="1:12" ht="15" customHeight="1">
      <c r="A33" s="15">
        <v>2103</v>
      </c>
      <c r="B33" s="3">
        <v>2010</v>
      </c>
      <c r="C33" s="15">
        <v>2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>SUM(I33,J33, 'Dec 2015'!K33)</f>
        <v>418</v>
      </c>
      <c r="L33" s="18"/>
    </row>
    <row r="34" spans="1:12" ht="15" customHeight="1">
      <c r="A34" s="15">
        <v>2111</v>
      </c>
      <c r="B34" s="3">
        <v>2011</v>
      </c>
      <c r="C34" s="15">
        <v>7</v>
      </c>
      <c r="D34" s="15"/>
      <c r="E34" s="19"/>
      <c r="F34" s="17"/>
      <c r="G34" s="15"/>
      <c r="H34" s="18">
        <f>G34*H6</f>
        <v>0</v>
      </c>
      <c r="I34" s="21">
        <f t="shared" si="1"/>
        <v>0</v>
      </c>
      <c r="J34" s="18"/>
      <c r="K34" s="21">
        <f>SUM(I34,J34, 'Dec 2015'!K34)</f>
        <v>664</v>
      </c>
      <c r="L34" s="18"/>
    </row>
    <row r="35" spans="1:12" ht="15" customHeight="1">
      <c r="A35" s="15">
        <v>2112</v>
      </c>
      <c r="B35" s="3">
        <v>2011</v>
      </c>
      <c r="C35" s="15">
        <v>8</v>
      </c>
      <c r="D35" s="15"/>
      <c r="E35" s="19"/>
      <c r="F35" s="17"/>
      <c r="G35" s="15"/>
      <c r="H35" s="18">
        <f>G35*H6</f>
        <v>0</v>
      </c>
      <c r="I35" s="21">
        <f t="shared" si="1"/>
        <v>0</v>
      </c>
      <c r="J35" s="18"/>
      <c r="K35" s="21">
        <f>SUM(I35,J35, 'Dec 2015'!K35)</f>
        <v>130</v>
      </c>
      <c r="L35" s="18"/>
    </row>
    <row r="36" spans="1:12" ht="15" customHeight="1">
      <c r="A36" s="15">
        <v>2113</v>
      </c>
      <c r="B36" s="3">
        <v>2011</v>
      </c>
      <c r="C36" s="15">
        <v>11</v>
      </c>
      <c r="D36" s="15"/>
      <c r="E36" s="19"/>
      <c r="F36" s="17"/>
      <c r="G36" s="15"/>
      <c r="H36" s="18">
        <f>G36*H6</f>
        <v>0</v>
      </c>
      <c r="I36" s="21">
        <f t="shared" si="1"/>
        <v>0</v>
      </c>
      <c r="J36" s="18"/>
      <c r="K36" s="21">
        <f>SUM(I36,J36, 'Dec 2015'!K36)</f>
        <v>259</v>
      </c>
      <c r="L36" s="18"/>
    </row>
    <row r="37" spans="1:12" ht="15" customHeight="1">
      <c r="A37" s="15">
        <v>1301</v>
      </c>
      <c r="B37" s="3">
        <v>2013</v>
      </c>
      <c r="C37" s="15">
        <v>1</v>
      </c>
      <c r="D37" s="15"/>
      <c r="E37" s="19"/>
      <c r="F37" s="17"/>
      <c r="G37" s="15"/>
      <c r="H37" s="18">
        <f>G37*H6</f>
        <v>0</v>
      </c>
      <c r="I37" s="21">
        <f t="shared" si="1"/>
        <v>0</v>
      </c>
      <c r="J37" s="18"/>
      <c r="K37" s="21">
        <f>SUM(I37,J37, 'Dec 2015'!K37)</f>
        <v>1642</v>
      </c>
      <c r="L37" s="18"/>
    </row>
    <row r="38" spans="1:12" ht="15" customHeight="1">
      <c r="A38" s="15">
        <v>1302</v>
      </c>
      <c r="B38" s="3">
        <v>2013</v>
      </c>
      <c r="C38" s="15">
        <v>6</v>
      </c>
      <c r="D38" s="15"/>
      <c r="E38" s="19"/>
      <c r="F38" s="17"/>
      <c r="G38" s="15"/>
      <c r="H38" s="18">
        <f>G38*H6</f>
        <v>0</v>
      </c>
      <c r="I38" s="21">
        <f t="shared" si="1"/>
        <v>0</v>
      </c>
      <c r="J38" s="18"/>
      <c r="K38" s="21">
        <f>SUM(I38,J38, 'Dec 2015'!K38)</f>
        <v>456</v>
      </c>
      <c r="L38" s="18"/>
    </row>
    <row r="39" spans="1:12" ht="15" customHeight="1">
      <c r="A39" s="15">
        <v>1401</v>
      </c>
      <c r="B39" s="3">
        <v>2014</v>
      </c>
      <c r="C39" s="15">
        <v>12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>SUM(I39,J39, 'Dec 2015'!K39)</f>
        <v>264</v>
      </c>
      <c r="L39" s="18"/>
    </row>
    <row r="40" spans="1:12" ht="15" customHeight="1">
      <c r="A40" s="15">
        <v>1402</v>
      </c>
      <c r="B40" s="3">
        <v>2014</v>
      </c>
      <c r="C40" s="15">
        <v>15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>SUM(I40,J40, 'Dec 2015'!K40)</f>
        <v>0</v>
      </c>
      <c r="L40" s="18"/>
    </row>
    <row r="41" spans="1:12" ht="15" customHeight="1">
      <c r="A41" s="15">
        <v>1403</v>
      </c>
      <c r="B41" s="3">
        <v>2014</v>
      </c>
      <c r="C41" s="15">
        <v>10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>SUM(I41,J41, 'Dec 2015'!K41)</f>
        <v>147</v>
      </c>
      <c r="L41" s="18"/>
    </row>
    <row r="42" spans="1:12" ht="15" customHeight="1">
      <c r="A42" s="15">
        <v>1404</v>
      </c>
      <c r="B42" s="3">
        <v>2014</v>
      </c>
      <c r="C42" s="15">
        <v>3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>SUM(I42,J42, 'Dec 2015'!K42)</f>
        <v>126</v>
      </c>
      <c r="L42" s="18"/>
    </row>
    <row r="43" spans="1:12" ht="15" customHeight="1">
      <c r="A43" s="15">
        <v>1405</v>
      </c>
      <c r="B43" s="3">
        <v>2014</v>
      </c>
      <c r="C43" s="15">
        <v>16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>SUM(I43,J43, 'Dec 2015'!K43)</f>
        <v>574</v>
      </c>
      <c r="L43" s="18"/>
    </row>
    <row r="44" spans="1:12" ht="15" customHeight="1">
      <c r="A44" s="15">
        <v>2141</v>
      </c>
      <c r="B44" s="3">
        <v>2015</v>
      </c>
      <c r="C44" s="15">
        <v>20</v>
      </c>
      <c r="D44" s="15"/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>SUM(I44,J44, 'Dec 2015'!K44)</f>
        <v>1516.5</v>
      </c>
      <c r="L44" s="18"/>
    </row>
    <row r="45" spans="1:12" ht="15" customHeight="1">
      <c r="A45" s="15">
        <v>2142</v>
      </c>
      <c r="B45" s="3">
        <v>2015</v>
      </c>
      <c r="C45" s="15">
        <v>4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>SUM(I45,J45, 'Dec 2015'!K45)</f>
        <v>159</v>
      </c>
      <c r="L45" s="18"/>
    </row>
    <row r="46" spans="1:12" ht="15" customHeight="1">
      <c r="A46" s="15">
        <v>2143</v>
      </c>
      <c r="B46" s="3">
        <v>2015</v>
      </c>
      <c r="C46" s="15">
        <v>17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>SUM(I46,J46, 'Dec 2015'!K46)</f>
        <v>0</v>
      </c>
      <c r="L46" s="18"/>
    </row>
    <row r="47" spans="1:12" ht="15" customHeight="1">
      <c r="A47" s="15">
        <v>2151</v>
      </c>
      <c r="B47" s="3">
        <v>2016</v>
      </c>
      <c r="C47" s="15">
        <v>22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>SUM(I47,J47, 'Dec 2015'!K47)</f>
        <v>494</v>
      </c>
      <c r="L47" s="53"/>
    </row>
    <row r="48" spans="1:12" ht="15" customHeight="1">
      <c r="A48" s="15">
        <v>2152</v>
      </c>
      <c r="B48" s="3">
        <v>2016</v>
      </c>
      <c r="C48" s="15">
        <v>23</v>
      </c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>SUM(I48,J48, 'Dec 2015'!K48)</f>
        <v>0</v>
      </c>
      <c r="L48" s="53"/>
    </row>
    <row r="49" spans="1:12" ht="15" customHeight="1">
      <c r="A49" s="15">
        <v>2153</v>
      </c>
      <c r="B49" s="3">
        <v>2016</v>
      </c>
      <c r="C49" s="15">
        <v>24</v>
      </c>
      <c r="D49" s="15" t="s">
        <v>67</v>
      </c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>SUM(I49,J49, 'Dec 2015'!K49)</f>
        <v>514</v>
      </c>
      <c r="L49" s="53"/>
    </row>
    <row r="50" spans="1:12" ht="15" customHeight="1">
      <c r="A50" s="15" t="s">
        <v>11</v>
      </c>
      <c r="B50" s="3">
        <v>1997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>SUM(I50,J50, 'Dec 2015'!K50)</f>
        <v>152</v>
      </c>
      <c r="L50" s="18"/>
    </row>
    <row r="51" spans="1:12" ht="15" customHeight="1">
      <c r="A51" s="15" t="s">
        <v>12</v>
      </c>
      <c r="B51" s="3">
        <v>2005</v>
      </c>
      <c r="C51" s="15"/>
      <c r="D51" s="15"/>
      <c r="E51" s="16"/>
      <c r="F51" s="17"/>
      <c r="G51" s="15"/>
      <c r="H51" s="18">
        <f>G51*H6</f>
        <v>0</v>
      </c>
      <c r="I51" s="21">
        <f t="shared" si="1"/>
        <v>0</v>
      </c>
      <c r="J51" s="18"/>
      <c r="K51" s="21">
        <f>SUM(I51,J51, 'Dec 2015'!K51)</f>
        <v>267</v>
      </c>
      <c r="L51" s="18"/>
    </row>
    <row r="52" spans="1:12" ht="15" customHeight="1">
      <c r="A52" s="15" t="s">
        <v>13</v>
      </c>
      <c r="B52" s="3">
        <v>2003</v>
      </c>
      <c r="C52" s="15"/>
      <c r="D52" s="15"/>
      <c r="E52" s="16"/>
      <c r="F52" s="17"/>
      <c r="G52" s="15"/>
      <c r="H52" s="18">
        <f>G52*H6</f>
        <v>0</v>
      </c>
      <c r="I52" s="21">
        <f t="shared" si="1"/>
        <v>0</v>
      </c>
      <c r="J52" s="18"/>
      <c r="K52" s="21">
        <f>SUM(I52,J52, 'Dec 2015'!K52)</f>
        <v>129</v>
      </c>
      <c r="L52" s="18"/>
    </row>
    <row r="53" spans="1:12" ht="15" customHeight="1">
      <c r="A53" s="3"/>
      <c r="B53" s="3"/>
      <c r="C53" s="3"/>
      <c r="D53" s="3" t="s">
        <v>68</v>
      </c>
      <c r="E53" s="3"/>
      <c r="F53" s="20">
        <f t="shared" ref="F53:L53" si="2">SUM(F8:F52)</f>
        <v>0</v>
      </c>
      <c r="G53" s="20">
        <f t="shared" si="2"/>
        <v>0</v>
      </c>
      <c r="H53" s="20">
        <f t="shared" si="2"/>
        <v>0</v>
      </c>
      <c r="I53" s="20">
        <f t="shared" si="2"/>
        <v>0</v>
      </c>
      <c r="J53" s="20">
        <f t="shared" si="2"/>
        <v>0</v>
      </c>
      <c r="K53" s="20">
        <f t="shared" si="2"/>
        <v>28792.17</v>
      </c>
      <c r="L53" s="20">
        <f t="shared" si="2"/>
        <v>0</v>
      </c>
    </row>
    <row r="57" spans="1:12" ht="27.75" thickBot="1">
      <c r="F57" s="6" t="s">
        <v>69</v>
      </c>
      <c r="G57" s="46" t="s">
        <v>70</v>
      </c>
      <c r="H57" s="4"/>
      <c r="I57" s="4"/>
      <c r="J57" s="4"/>
      <c r="K57" s="4"/>
    </row>
    <row r="58" spans="1:12" ht="15.75" thickTop="1">
      <c r="G58" t="s">
        <v>71</v>
      </c>
      <c r="L58" s="24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9"/>
  <sheetViews>
    <sheetView workbookViewId="0">
      <selection activeCell="K8" sqref="K8"/>
    </sheetView>
  </sheetViews>
  <sheetFormatPr defaultRowHeight="15"/>
  <cols>
    <col min="1" max="1" width="14.42578125" customWidth="1"/>
    <col min="4" max="4" width="8" customWidth="1"/>
    <col min="6" max="6" width="13.28515625" customWidth="1"/>
    <col min="7" max="7" width="11.85546875" customWidth="1"/>
    <col min="8" max="8" width="12.28515625" customWidth="1"/>
    <col min="9" max="9" width="13.85546875" customWidth="1"/>
    <col min="10" max="10" width="15.140625" customWidth="1"/>
    <col min="11" max="11" width="14" customWidth="1"/>
    <col min="12" max="12" width="12.85546875" customWidth="1"/>
  </cols>
  <sheetData>
    <row r="1" spans="1:12" ht="31.5" thickTop="1" thickBot="1">
      <c r="A1" s="12" t="s">
        <v>0</v>
      </c>
      <c r="K1" s="9" t="s">
        <v>53</v>
      </c>
      <c r="L1" s="9" t="s">
        <v>2</v>
      </c>
    </row>
    <row r="2" spans="1:12" ht="24.75" thickTop="1" thickBot="1">
      <c r="A2" s="7" t="s">
        <v>1</v>
      </c>
      <c r="J2" s="5"/>
      <c r="K2" s="8" t="s">
        <v>78</v>
      </c>
      <c r="L2" s="8">
        <f>'Jan 2016'!L2</f>
        <v>2016</v>
      </c>
    </row>
    <row r="3" spans="1:12" ht="24.75" thickTop="1" thickBot="1">
      <c r="A3" s="7"/>
      <c r="J3" s="5"/>
    </row>
    <row r="4" spans="1:12" ht="17.25" thickTop="1" thickBot="1">
      <c r="E4" s="10" t="s">
        <v>55</v>
      </c>
      <c r="F4" s="11">
        <f>F53</f>
        <v>0</v>
      </c>
      <c r="G4" s="11">
        <f t="shared" ref="G4:L4" si="0">G53</f>
        <v>0</v>
      </c>
      <c r="H4" s="11">
        <f t="shared" si="0"/>
        <v>0</v>
      </c>
      <c r="I4" s="11">
        <f t="shared" si="0"/>
        <v>0</v>
      </c>
      <c r="J4" s="11">
        <f t="shared" si="0"/>
        <v>0</v>
      </c>
      <c r="K4" s="11">
        <f t="shared" si="0"/>
        <v>28792.17</v>
      </c>
      <c r="L4" s="11">
        <f t="shared" si="0"/>
        <v>0</v>
      </c>
    </row>
    <row r="5" spans="1:12" ht="16.5" thickTop="1" thickBot="1">
      <c r="A5" s="2"/>
      <c r="B5" s="2"/>
      <c r="C5" s="2"/>
      <c r="D5" s="2"/>
      <c r="E5" s="2"/>
      <c r="F5" s="64" t="s">
        <v>56</v>
      </c>
      <c r="G5" s="64"/>
      <c r="H5" s="64"/>
      <c r="I5" s="31"/>
      <c r="J5" s="1"/>
      <c r="K5" s="1"/>
      <c r="L5" s="2"/>
    </row>
    <row r="6" spans="1:12" ht="18.75" customHeight="1" thickTop="1" thickBot="1">
      <c r="A6" s="67" t="s">
        <v>10</v>
      </c>
      <c r="B6" s="67" t="s">
        <v>2</v>
      </c>
      <c r="C6" s="67" t="s">
        <v>57</v>
      </c>
      <c r="D6" s="67" t="s">
        <v>22</v>
      </c>
      <c r="E6" s="67" t="s">
        <v>58</v>
      </c>
      <c r="F6" s="22"/>
      <c r="G6" s="14" t="s">
        <v>59</v>
      </c>
      <c r="H6" s="23">
        <f>'July 2015'!H6</f>
        <v>28</v>
      </c>
      <c r="I6" s="32" t="s">
        <v>60</v>
      </c>
      <c r="J6" s="13"/>
      <c r="K6" s="13" t="s">
        <v>61</v>
      </c>
      <c r="L6" s="56"/>
    </row>
    <row r="7" spans="1:12" ht="16.5" thickTop="1" thickBot="1">
      <c r="A7" s="67"/>
      <c r="B7" s="67"/>
      <c r="C7" s="67"/>
      <c r="D7" s="67"/>
      <c r="E7" s="67"/>
      <c r="F7" s="56" t="s">
        <v>3</v>
      </c>
      <c r="G7" s="56" t="s">
        <v>4</v>
      </c>
      <c r="H7" s="56" t="s">
        <v>5</v>
      </c>
      <c r="I7" s="56" t="s">
        <v>7</v>
      </c>
      <c r="J7" s="13" t="s">
        <v>6</v>
      </c>
      <c r="K7" s="56" t="s">
        <v>7</v>
      </c>
      <c r="L7" s="56" t="s">
        <v>8</v>
      </c>
    </row>
    <row r="8" spans="1:12" ht="15" customHeight="1" thickTop="1">
      <c r="A8" s="15">
        <v>418</v>
      </c>
      <c r="B8" s="3">
        <v>1994</v>
      </c>
      <c r="C8" s="15"/>
      <c r="D8" s="15" t="s">
        <v>62</v>
      </c>
      <c r="E8" s="16"/>
      <c r="F8" s="17"/>
      <c r="G8" s="15"/>
      <c r="H8" s="18">
        <f>G8*H6</f>
        <v>0</v>
      </c>
      <c r="I8" s="21">
        <f t="shared" ref="I8:I52" si="1">SUM(F8,H8)</f>
        <v>0</v>
      </c>
      <c r="J8" s="18"/>
      <c r="K8" s="21">
        <f>SUM(I8,J8, 'Jan 2016'!K8)</f>
        <v>0</v>
      </c>
      <c r="L8" s="18"/>
    </row>
    <row r="9" spans="1:12" ht="15" customHeight="1">
      <c r="A9" s="15">
        <v>711</v>
      </c>
      <c r="B9" s="3">
        <v>1997</v>
      </c>
      <c r="C9" s="15"/>
      <c r="D9" s="15" t="s">
        <v>62</v>
      </c>
      <c r="E9" s="16"/>
      <c r="F9" s="17"/>
      <c r="G9" s="15"/>
      <c r="H9" s="18">
        <f>G9*H6</f>
        <v>0</v>
      </c>
      <c r="I9" s="21">
        <f t="shared" si="1"/>
        <v>0</v>
      </c>
      <c r="J9" s="18"/>
      <c r="K9" s="21">
        <f>SUM(I9,J9, 'Jan 2016'!K9)</f>
        <v>135</v>
      </c>
      <c r="L9" s="18"/>
    </row>
    <row r="10" spans="1:12" ht="15" customHeight="1">
      <c r="A10" s="15">
        <v>717</v>
      </c>
      <c r="B10" s="3">
        <v>1997</v>
      </c>
      <c r="C10" s="15"/>
      <c r="D10" s="15" t="s">
        <v>62</v>
      </c>
      <c r="E10" s="16"/>
      <c r="F10" s="17"/>
      <c r="G10" s="15"/>
      <c r="H10" s="18">
        <f>G10*H6</f>
        <v>0</v>
      </c>
      <c r="I10" s="21">
        <f t="shared" si="1"/>
        <v>0</v>
      </c>
      <c r="J10" s="18"/>
      <c r="K10" s="21">
        <f>SUM(I10,J10, 'Jan 2016'!K10)</f>
        <v>0</v>
      </c>
      <c r="L10" s="18"/>
    </row>
    <row r="11" spans="1:12" ht="15" customHeight="1">
      <c r="A11" s="15">
        <v>718</v>
      </c>
      <c r="B11" s="3">
        <v>1997</v>
      </c>
      <c r="C11" s="15"/>
      <c r="D11" s="15" t="s">
        <v>62</v>
      </c>
      <c r="E11" s="16"/>
      <c r="F11" s="17"/>
      <c r="G11" s="15"/>
      <c r="H11" s="18">
        <f>G11*H6</f>
        <v>0</v>
      </c>
      <c r="I11" s="21">
        <f t="shared" si="1"/>
        <v>0</v>
      </c>
      <c r="J11" s="18"/>
      <c r="K11" s="21">
        <f>SUM(I11,J11, 'Jan 2016'!K11)</f>
        <v>647</v>
      </c>
      <c r="L11" s="18"/>
    </row>
    <row r="12" spans="1:12" ht="15" customHeight="1">
      <c r="A12" s="15">
        <v>719</v>
      </c>
      <c r="B12" s="3">
        <v>1997</v>
      </c>
      <c r="C12" s="15"/>
      <c r="D12" s="15" t="s">
        <v>62</v>
      </c>
      <c r="E12" s="16"/>
      <c r="F12" s="17"/>
      <c r="G12" s="15"/>
      <c r="H12" s="18">
        <f>G12*H6</f>
        <v>0</v>
      </c>
      <c r="I12" s="21">
        <f t="shared" si="1"/>
        <v>0</v>
      </c>
      <c r="J12" s="18"/>
      <c r="K12" s="21">
        <f>SUM(I12,J12, 'Jan 2016'!K12)</f>
        <v>136</v>
      </c>
      <c r="L12" s="18"/>
    </row>
    <row r="13" spans="1:12" ht="15" customHeight="1">
      <c r="A13" s="15">
        <v>721</v>
      </c>
      <c r="B13" s="3">
        <v>1997</v>
      </c>
      <c r="C13" s="15"/>
      <c r="D13" s="15" t="s">
        <v>62</v>
      </c>
      <c r="E13" s="16"/>
      <c r="F13" s="17"/>
      <c r="G13" s="15"/>
      <c r="H13" s="18">
        <f>G13*H6</f>
        <v>0</v>
      </c>
      <c r="I13" s="21">
        <f t="shared" si="1"/>
        <v>0</v>
      </c>
      <c r="J13" s="18"/>
      <c r="K13" s="21">
        <f>SUM(I13,J13, 'Jan 2016'!K13)</f>
        <v>141</v>
      </c>
      <c r="L13" s="18"/>
    </row>
    <row r="14" spans="1:12" ht="15" customHeight="1">
      <c r="A14" s="15">
        <v>723</v>
      </c>
      <c r="B14" s="3">
        <v>1997</v>
      </c>
      <c r="C14" s="15"/>
      <c r="D14" s="15" t="s">
        <v>62</v>
      </c>
      <c r="E14" s="16"/>
      <c r="F14" s="17"/>
      <c r="G14" s="15"/>
      <c r="H14" s="18">
        <f>G14*H6</f>
        <v>0</v>
      </c>
      <c r="I14" s="21">
        <f t="shared" si="1"/>
        <v>0</v>
      </c>
      <c r="J14" s="18"/>
      <c r="K14" s="21">
        <f>SUM(I14,J14, 'Jan 2016'!K14)</f>
        <v>1359</v>
      </c>
      <c r="L14" s="18"/>
    </row>
    <row r="15" spans="1:12" ht="15" customHeight="1">
      <c r="A15" s="15">
        <v>9601</v>
      </c>
      <c r="B15" s="3">
        <v>1996</v>
      </c>
      <c r="C15" s="15"/>
      <c r="D15" s="15" t="s">
        <v>63</v>
      </c>
      <c r="E15" s="16"/>
      <c r="F15" s="17"/>
      <c r="G15" s="15"/>
      <c r="H15" s="18">
        <f>G15*H6</f>
        <v>0</v>
      </c>
      <c r="I15" s="21">
        <f t="shared" si="1"/>
        <v>0</v>
      </c>
      <c r="J15" s="18"/>
      <c r="K15" s="21">
        <f>SUM(I15,J15, 'Jan 2016'!K15)</f>
        <v>0</v>
      </c>
      <c r="L15" s="18"/>
    </row>
    <row r="16" spans="1:12" ht="15" customHeight="1">
      <c r="A16" s="15">
        <v>2008</v>
      </c>
      <c r="B16" s="3">
        <v>2000</v>
      </c>
      <c r="C16" s="15"/>
      <c r="D16" s="15" t="s">
        <v>62</v>
      </c>
      <c r="E16" s="16"/>
      <c r="F16" s="17"/>
      <c r="G16" s="15"/>
      <c r="H16" s="18">
        <f>G16*H6</f>
        <v>0</v>
      </c>
      <c r="I16" s="21">
        <f t="shared" si="1"/>
        <v>0</v>
      </c>
      <c r="J16" s="18"/>
      <c r="K16" s="21">
        <f>SUM(I16,J16, 'Jan 2016'!K16)</f>
        <v>2984</v>
      </c>
      <c r="L16" s="18"/>
    </row>
    <row r="17" spans="1:12" ht="15" customHeight="1">
      <c r="A17" s="15">
        <v>2016</v>
      </c>
      <c r="B17" s="3">
        <v>2001</v>
      </c>
      <c r="C17" s="15">
        <v>28</v>
      </c>
      <c r="D17" s="15"/>
      <c r="E17" s="16"/>
      <c r="F17" s="17"/>
      <c r="G17" s="15"/>
      <c r="H17" s="18">
        <f>G17*H6</f>
        <v>0</v>
      </c>
      <c r="I17" s="21">
        <f t="shared" si="1"/>
        <v>0</v>
      </c>
      <c r="J17" s="18"/>
      <c r="K17" s="21">
        <f>SUM(I17,J17, 'Jan 2016'!K17)</f>
        <v>1309</v>
      </c>
      <c r="L17" s="18"/>
    </row>
    <row r="18" spans="1:12" ht="15" customHeight="1">
      <c r="A18" s="15">
        <v>2017</v>
      </c>
      <c r="B18" s="3">
        <v>2001</v>
      </c>
      <c r="C18" s="15"/>
      <c r="D18" s="15" t="s">
        <v>62</v>
      </c>
      <c r="E18" s="16"/>
      <c r="F18" s="17"/>
      <c r="G18" s="15"/>
      <c r="H18" s="18">
        <f>G18*H6</f>
        <v>0</v>
      </c>
      <c r="I18" s="21">
        <f t="shared" si="1"/>
        <v>0</v>
      </c>
      <c r="J18" s="18"/>
      <c r="K18" s="21">
        <f>SUM(I18,J18, 'Jan 2016'!K18)</f>
        <v>0</v>
      </c>
      <c r="L18" s="18"/>
    </row>
    <row r="19" spans="1:12" ht="15" customHeight="1">
      <c r="A19" s="15">
        <v>2019</v>
      </c>
      <c r="B19" s="3">
        <v>2001</v>
      </c>
      <c r="C19" s="15"/>
      <c r="D19" s="15" t="s">
        <v>62</v>
      </c>
      <c r="E19" s="16"/>
      <c r="F19" s="17"/>
      <c r="G19" s="15"/>
      <c r="H19" s="18">
        <f>G19*H6</f>
        <v>0</v>
      </c>
      <c r="I19" s="21">
        <f t="shared" si="1"/>
        <v>0</v>
      </c>
      <c r="J19" s="18"/>
      <c r="K19" s="21">
        <f>SUM(I19,J19, 'Jan 2016'!K19)</f>
        <v>150</v>
      </c>
      <c r="L19" s="18"/>
    </row>
    <row r="20" spans="1:12" ht="15" customHeight="1">
      <c r="A20" s="15">
        <v>2023</v>
      </c>
      <c r="B20" s="3">
        <v>2002</v>
      </c>
      <c r="C20" s="15" t="s">
        <v>64</v>
      </c>
      <c r="D20" s="15"/>
      <c r="E20" s="16"/>
      <c r="F20" s="17"/>
      <c r="G20" s="15"/>
      <c r="H20" s="18">
        <f>G20*H6</f>
        <v>0</v>
      </c>
      <c r="I20" s="21">
        <f t="shared" si="1"/>
        <v>0</v>
      </c>
      <c r="J20" s="18"/>
      <c r="K20" s="21">
        <f>SUM(I20,J20, 'Jan 2016'!K20)</f>
        <v>343</v>
      </c>
      <c r="L20" s="18"/>
    </row>
    <row r="21" spans="1:12" ht="15" customHeight="1">
      <c r="A21" s="15">
        <v>2024</v>
      </c>
      <c r="B21" s="3">
        <v>2002</v>
      </c>
      <c r="C21" s="15" t="s">
        <v>65</v>
      </c>
      <c r="D21" s="15"/>
      <c r="E21" s="16"/>
      <c r="F21" s="17"/>
      <c r="G21" s="15"/>
      <c r="H21" s="18">
        <f>G21*H6</f>
        <v>0</v>
      </c>
      <c r="I21" s="21">
        <f t="shared" si="1"/>
        <v>0</v>
      </c>
      <c r="J21" s="18"/>
      <c r="K21" s="21">
        <f>SUM(I21,J21, 'Jan 2016'!K21)</f>
        <v>3015</v>
      </c>
      <c r="L21" s="18"/>
    </row>
    <row r="22" spans="1:12" ht="15" customHeight="1">
      <c r="A22" s="15">
        <v>2041</v>
      </c>
      <c r="B22" s="3">
        <v>2004</v>
      </c>
      <c r="C22" s="15"/>
      <c r="D22" s="15" t="s">
        <v>66</v>
      </c>
      <c r="E22" s="16"/>
      <c r="F22" s="17"/>
      <c r="G22" s="15"/>
      <c r="H22" s="18">
        <f>G22*H6</f>
        <v>0</v>
      </c>
      <c r="I22" s="21">
        <f t="shared" si="1"/>
        <v>0</v>
      </c>
      <c r="J22" s="18"/>
      <c r="K22" s="21">
        <f>SUM(I22,J22, 'Jan 2016'!K22)</f>
        <v>1313</v>
      </c>
      <c r="L22" s="18"/>
    </row>
    <row r="23" spans="1:12" ht="15" customHeight="1">
      <c r="A23" s="15">
        <v>2042</v>
      </c>
      <c r="B23" s="3">
        <v>2004</v>
      </c>
      <c r="C23" s="15">
        <v>26</v>
      </c>
      <c r="D23" s="15"/>
      <c r="E23" s="19"/>
      <c r="F23" s="17"/>
      <c r="G23" s="15"/>
      <c r="H23" s="18">
        <f>G23*H6</f>
        <v>0</v>
      </c>
      <c r="I23" s="21">
        <f t="shared" si="1"/>
        <v>0</v>
      </c>
      <c r="J23" s="18"/>
      <c r="K23" s="21">
        <f>SUM(I23,J23, 'Jan 2016'!K23)</f>
        <v>387</v>
      </c>
      <c r="L23" s="18"/>
    </row>
    <row r="24" spans="1:12" ht="15" customHeight="1">
      <c r="A24" s="15">
        <v>2043</v>
      </c>
      <c r="B24" s="3">
        <v>2004</v>
      </c>
      <c r="C24" s="15">
        <v>13</v>
      </c>
      <c r="D24" s="15"/>
      <c r="E24" s="16"/>
      <c r="F24" s="17"/>
      <c r="G24" s="15"/>
      <c r="H24" s="18">
        <f>G24*H6</f>
        <v>0</v>
      </c>
      <c r="I24" s="21">
        <f t="shared" si="1"/>
        <v>0</v>
      </c>
      <c r="J24" s="18"/>
      <c r="K24" s="21">
        <f>SUM(I24,J24, 'Jan 2016'!K24)</f>
        <v>299</v>
      </c>
      <c r="L24" s="18"/>
    </row>
    <row r="25" spans="1:12" ht="15" customHeight="1">
      <c r="A25" s="15">
        <v>2061</v>
      </c>
      <c r="B25" s="3">
        <v>2007</v>
      </c>
      <c r="C25" s="15">
        <v>5</v>
      </c>
      <c r="D25" s="15"/>
      <c r="E25" s="16"/>
      <c r="F25" s="17"/>
      <c r="G25" s="15"/>
      <c r="H25" s="18">
        <f>G25*H6</f>
        <v>0</v>
      </c>
      <c r="I25" s="21">
        <f t="shared" si="1"/>
        <v>0</v>
      </c>
      <c r="J25" s="18"/>
      <c r="K25" s="21">
        <f>SUM(I25,J25, 'Jan 2016'!K25)</f>
        <v>432</v>
      </c>
      <c r="L25" s="18"/>
    </row>
    <row r="26" spans="1:12" ht="15" customHeight="1">
      <c r="A26" s="15">
        <v>2062</v>
      </c>
      <c r="B26" s="3">
        <v>2007</v>
      </c>
      <c r="C26" s="15">
        <v>18</v>
      </c>
      <c r="D26" s="15"/>
      <c r="E26" s="16"/>
      <c r="F26" s="17"/>
      <c r="G26" s="15"/>
      <c r="H26" s="18">
        <f>G26*H6</f>
        <v>0</v>
      </c>
      <c r="I26" s="21">
        <f t="shared" si="1"/>
        <v>0</v>
      </c>
      <c r="J26" s="18"/>
      <c r="K26" s="21">
        <f>SUM(I26,J26, 'Jan 2016'!K26)</f>
        <v>2389</v>
      </c>
      <c r="L26" s="18"/>
    </row>
    <row r="27" spans="1:12" ht="15" customHeight="1">
      <c r="A27" s="15">
        <v>2063</v>
      </c>
      <c r="B27" s="3">
        <v>2007</v>
      </c>
      <c r="C27" s="15">
        <v>9</v>
      </c>
      <c r="D27" s="15"/>
      <c r="E27" s="16"/>
      <c r="F27" s="17"/>
      <c r="G27" s="15"/>
      <c r="H27" s="18">
        <f>G27*H6</f>
        <v>0</v>
      </c>
      <c r="I27" s="21">
        <f t="shared" si="1"/>
        <v>0</v>
      </c>
      <c r="J27" s="18"/>
      <c r="K27" s="21">
        <f>SUM(I27,J27, 'Jan 2016'!K27)</f>
        <v>1530</v>
      </c>
      <c r="L27" s="18"/>
    </row>
    <row r="28" spans="1:12" ht="15" customHeight="1">
      <c r="A28" s="15">
        <v>2090</v>
      </c>
      <c r="B28" s="3">
        <v>2009</v>
      </c>
      <c r="C28" s="15"/>
      <c r="D28" s="15" t="s">
        <v>63</v>
      </c>
      <c r="E28" s="19"/>
      <c r="F28" s="17"/>
      <c r="G28" s="15"/>
      <c r="H28" s="18">
        <f>G28*H6</f>
        <v>0</v>
      </c>
      <c r="I28" s="21">
        <f t="shared" si="1"/>
        <v>0</v>
      </c>
      <c r="J28" s="18"/>
      <c r="K28" s="21">
        <f>SUM(I28,J28, 'Jan 2016'!K28)</f>
        <v>2216.67</v>
      </c>
      <c r="L28" s="18"/>
    </row>
    <row r="29" spans="1:12" ht="15" customHeight="1">
      <c r="A29" s="15">
        <v>2091</v>
      </c>
      <c r="B29" s="3">
        <v>2009</v>
      </c>
      <c r="C29" s="15">
        <v>21</v>
      </c>
      <c r="D29" s="15"/>
      <c r="E29" s="19"/>
      <c r="F29" s="17"/>
      <c r="G29" s="15"/>
      <c r="H29" s="18">
        <f>G29*H6</f>
        <v>0</v>
      </c>
      <c r="I29" s="21">
        <f t="shared" si="1"/>
        <v>0</v>
      </c>
      <c r="J29" s="18"/>
      <c r="K29" s="21">
        <f>SUM(I29,J29, 'Jan 2016'!K29)</f>
        <v>810</v>
      </c>
      <c r="L29" s="18"/>
    </row>
    <row r="30" spans="1:12" ht="15" customHeight="1">
      <c r="A30" s="15">
        <v>2092</v>
      </c>
      <c r="B30" s="3">
        <v>2009</v>
      </c>
      <c r="C30" s="15">
        <v>14</v>
      </c>
      <c r="D30" s="15"/>
      <c r="E30" s="16"/>
      <c r="F30" s="17"/>
      <c r="G30" s="15"/>
      <c r="H30" s="18">
        <f>G30*H6</f>
        <v>0</v>
      </c>
      <c r="I30" s="21">
        <f t="shared" si="1"/>
        <v>0</v>
      </c>
      <c r="J30" s="18"/>
      <c r="K30" s="21">
        <f>SUM(I30,J30, 'Jan 2016'!K30)</f>
        <v>695</v>
      </c>
      <c r="L30" s="18"/>
    </row>
    <row r="31" spans="1:12" ht="15" customHeight="1">
      <c r="A31" s="15">
        <v>2101</v>
      </c>
      <c r="B31" s="3">
        <v>2010</v>
      </c>
      <c r="C31" s="15">
        <v>25</v>
      </c>
      <c r="D31" s="15" t="s">
        <v>67</v>
      </c>
      <c r="E31" s="16"/>
      <c r="F31" s="17"/>
      <c r="G31" s="15"/>
      <c r="H31" s="18">
        <f>G31*H6</f>
        <v>0</v>
      </c>
      <c r="I31" s="21">
        <f t="shared" si="1"/>
        <v>0</v>
      </c>
      <c r="J31" s="18"/>
      <c r="K31" s="21">
        <f>SUM(I31,J31, 'Jan 2016'!K31)</f>
        <v>450</v>
      </c>
      <c r="L31" s="18"/>
    </row>
    <row r="32" spans="1:12" ht="15" customHeight="1">
      <c r="A32" s="15">
        <v>2102</v>
      </c>
      <c r="B32" s="3">
        <v>2010</v>
      </c>
      <c r="C32" s="15">
        <v>20</v>
      </c>
      <c r="D32" s="15"/>
      <c r="E32" s="16"/>
      <c r="F32" s="17"/>
      <c r="G32" s="15"/>
      <c r="H32" s="18">
        <f>G32*H6</f>
        <v>0</v>
      </c>
      <c r="I32" s="21">
        <f t="shared" si="1"/>
        <v>0</v>
      </c>
      <c r="J32" s="18"/>
      <c r="K32" s="21">
        <f>SUM(I32,J32, 'Jan 2016'!K32)</f>
        <v>140</v>
      </c>
      <c r="L32" s="18"/>
    </row>
    <row r="33" spans="1:12" ht="15" customHeight="1">
      <c r="A33" s="15">
        <v>2103</v>
      </c>
      <c r="B33" s="3">
        <v>2010</v>
      </c>
      <c r="C33" s="15">
        <v>2</v>
      </c>
      <c r="D33" s="15"/>
      <c r="E33" s="19"/>
      <c r="F33" s="17"/>
      <c r="G33" s="15"/>
      <c r="H33" s="18">
        <f>G33*H6</f>
        <v>0</v>
      </c>
      <c r="I33" s="21">
        <f t="shared" si="1"/>
        <v>0</v>
      </c>
      <c r="J33" s="18"/>
      <c r="K33" s="21">
        <f>SUM(I33,J33, 'Jan 2016'!K33)</f>
        <v>418</v>
      </c>
      <c r="L33" s="18"/>
    </row>
    <row r="34" spans="1:12" ht="15" customHeight="1">
      <c r="A34" s="15">
        <v>2111</v>
      </c>
      <c r="B34" s="3">
        <v>2011</v>
      </c>
      <c r="C34" s="15">
        <v>7</v>
      </c>
      <c r="D34" s="15"/>
      <c r="E34" s="19"/>
      <c r="F34" s="17"/>
      <c r="G34" s="15"/>
      <c r="H34" s="18">
        <f>G34*H6</f>
        <v>0</v>
      </c>
      <c r="I34" s="21">
        <f t="shared" si="1"/>
        <v>0</v>
      </c>
      <c r="J34" s="18"/>
      <c r="K34" s="21">
        <f>SUM(I34,J34, 'Jan 2016'!K34)</f>
        <v>664</v>
      </c>
      <c r="L34" s="18"/>
    </row>
    <row r="35" spans="1:12" ht="15" customHeight="1">
      <c r="A35" s="15">
        <v>2112</v>
      </c>
      <c r="B35" s="3">
        <v>2011</v>
      </c>
      <c r="C35" s="15">
        <v>8</v>
      </c>
      <c r="D35" s="15"/>
      <c r="E35" s="19"/>
      <c r="F35" s="17"/>
      <c r="G35" s="15"/>
      <c r="H35" s="18">
        <f>G35*H6</f>
        <v>0</v>
      </c>
      <c r="I35" s="21">
        <f t="shared" si="1"/>
        <v>0</v>
      </c>
      <c r="J35" s="18"/>
      <c r="K35" s="21">
        <f>SUM(I35,J35, 'Jan 2016'!K35)</f>
        <v>130</v>
      </c>
      <c r="L35" s="18"/>
    </row>
    <row r="36" spans="1:12" ht="15" customHeight="1">
      <c r="A36" s="15">
        <v>2113</v>
      </c>
      <c r="B36" s="3">
        <v>2011</v>
      </c>
      <c r="C36" s="15">
        <v>11</v>
      </c>
      <c r="D36" s="15"/>
      <c r="E36" s="19"/>
      <c r="F36" s="17"/>
      <c r="G36" s="15"/>
      <c r="H36" s="18">
        <f>G36*H6</f>
        <v>0</v>
      </c>
      <c r="I36" s="21">
        <f t="shared" si="1"/>
        <v>0</v>
      </c>
      <c r="J36" s="18"/>
      <c r="K36" s="21">
        <f>SUM(I36,J36, 'Jan 2016'!K36)</f>
        <v>259</v>
      </c>
      <c r="L36" s="18"/>
    </row>
    <row r="37" spans="1:12" ht="15" customHeight="1">
      <c r="A37" s="15">
        <v>1301</v>
      </c>
      <c r="B37" s="3">
        <v>2013</v>
      </c>
      <c r="C37" s="15">
        <v>1</v>
      </c>
      <c r="D37" s="15"/>
      <c r="E37" s="19"/>
      <c r="F37" s="17"/>
      <c r="G37" s="15"/>
      <c r="H37" s="18">
        <f>G37*H6</f>
        <v>0</v>
      </c>
      <c r="I37" s="21">
        <f t="shared" si="1"/>
        <v>0</v>
      </c>
      <c r="J37" s="18"/>
      <c r="K37" s="21">
        <f>SUM(I37,J37, 'Jan 2016'!K37)</f>
        <v>1642</v>
      </c>
      <c r="L37" s="18"/>
    </row>
    <row r="38" spans="1:12" ht="15" customHeight="1">
      <c r="A38" s="15">
        <v>1302</v>
      </c>
      <c r="B38" s="3">
        <v>2013</v>
      </c>
      <c r="C38" s="15">
        <v>6</v>
      </c>
      <c r="D38" s="15"/>
      <c r="E38" s="19"/>
      <c r="F38" s="17"/>
      <c r="G38" s="15"/>
      <c r="H38" s="18">
        <f>G38*H6</f>
        <v>0</v>
      </c>
      <c r="I38" s="21">
        <f t="shared" si="1"/>
        <v>0</v>
      </c>
      <c r="J38" s="18"/>
      <c r="K38" s="21">
        <f>SUM(I38,J38, 'Jan 2016'!K38)</f>
        <v>456</v>
      </c>
      <c r="L38" s="18"/>
    </row>
    <row r="39" spans="1:12" ht="15" customHeight="1">
      <c r="A39" s="15">
        <v>1401</v>
      </c>
      <c r="B39" s="3">
        <v>2014</v>
      </c>
      <c r="C39" s="15">
        <v>12</v>
      </c>
      <c r="D39" s="15"/>
      <c r="E39" s="16"/>
      <c r="F39" s="17"/>
      <c r="G39" s="15"/>
      <c r="H39" s="18">
        <f>G39*H6</f>
        <v>0</v>
      </c>
      <c r="I39" s="21">
        <f t="shared" si="1"/>
        <v>0</v>
      </c>
      <c r="J39" s="18"/>
      <c r="K39" s="21">
        <f>SUM(I39,J39, 'Jan 2016'!K39)</f>
        <v>264</v>
      </c>
      <c r="L39" s="18"/>
    </row>
    <row r="40" spans="1:12" ht="15" customHeight="1">
      <c r="A40" s="15">
        <v>1402</v>
      </c>
      <c r="B40" s="3">
        <v>2014</v>
      </c>
      <c r="C40" s="15">
        <v>15</v>
      </c>
      <c r="D40" s="15"/>
      <c r="E40" s="16"/>
      <c r="F40" s="17"/>
      <c r="G40" s="15"/>
      <c r="H40" s="18">
        <f>G40*H6</f>
        <v>0</v>
      </c>
      <c r="I40" s="21">
        <f t="shared" si="1"/>
        <v>0</v>
      </c>
      <c r="J40" s="18"/>
      <c r="K40" s="21">
        <f>SUM(I40,J40, 'Jan 2016'!K40)</f>
        <v>0</v>
      </c>
      <c r="L40" s="18"/>
    </row>
    <row r="41" spans="1:12" ht="15" customHeight="1">
      <c r="A41" s="15">
        <v>1403</v>
      </c>
      <c r="B41" s="3">
        <v>2014</v>
      </c>
      <c r="C41" s="15">
        <v>10</v>
      </c>
      <c r="D41" s="15"/>
      <c r="E41" s="16"/>
      <c r="F41" s="17"/>
      <c r="G41" s="15"/>
      <c r="H41" s="18">
        <f>G41*H6</f>
        <v>0</v>
      </c>
      <c r="I41" s="21">
        <f t="shared" si="1"/>
        <v>0</v>
      </c>
      <c r="J41" s="18"/>
      <c r="K41" s="21">
        <f>SUM(I41,J41, 'Jan 2016'!K41)</f>
        <v>147</v>
      </c>
      <c r="L41" s="18"/>
    </row>
    <row r="42" spans="1:12" ht="15" customHeight="1">
      <c r="A42" s="15">
        <v>1404</v>
      </c>
      <c r="B42" s="3">
        <v>2014</v>
      </c>
      <c r="C42" s="15">
        <v>3</v>
      </c>
      <c r="D42" s="15"/>
      <c r="E42" s="16"/>
      <c r="F42" s="17"/>
      <c r="G42" s="15"/>
      <c r="H42" s="18">
        <f>G42*H6</f>
        <v>0</v>
      </c>
      <c r="I42" s="21">
        <f t="shared" si="1"/>
        <v>0</v>
      </c>
      <c r="J42" s="18"/>
      <c r="K42" s="21">
        <f>SUM(I42,J42, 'Jan 2016'!K42)</f>
        <v>126</v>
      </c>
      <c r="L42" s="18"/>
    </row>
    <row r="43" spans="1:12" ht="15" customHeight="1">
      <c r="A43" s="15">
        <v>1405</v>
      </c>
      <c r="B43" s="3">
        <v>2014</v>
      </c>
      <c r="C43" s="15">
        <v>16</v>
      </c>
      <c r="D43" s="15"/>
      <c r="E43" s="16"/>
      <c r="F43" s="17"/>
      <c r="G43" s="15"/>
      <c r="H43" s="18">
        <f>G43*H6</f>
        <v>0</v>
      </c>
      <c r="I43" s="21">
        <f t="shared" si="1"/>
        <v>0</v>
      </c>
      <c r="J43" s="18"/>
      <c r="K43" s="21">
        <f>SUM(I43,J43, 'Jan 2016'!K43)</f>
        <v>574</v>
      </c>
      <c r="L43" s="18"/>
    </row>
    <row r="44" spans="1:12" ht="15" customHeight="1">
      <c r="A44" s="15">
        <v>2141</v>
      </c>
      <c r="B44" s="3">
        <v>2015</v>
      </c>
      <c r="C44" s="15">
        <v>20</v>
      </c>
      <c r="D44" s="15"/>
      <c r="E44" s="16"/>
      <c r="F44" s="17"/>
      <c r="G44" s="15"/>
      <c r="H44" s="18">
        <f>G44*H6</f>
        <v>0</v>
      </c>
      <c r="I44" s="21">
        <f t="shared" si="1"/>
        <v>0</v>
      </c>
      <c r="J44" s="18"/>
      <c r="K44" s="21">
        <f>SUM(I44,J44, 'Jan 2016'!K44)</f>
        <v>1516.5</v>
      </c>
      <c r="L44" s="18"/>
    </row>
    <row r="45" spans="1:12" ht="15" customHeight="1">
      <c r="A45" s="15">
        <v>2142</v>
      </c>
      <c r="B45" s="3">
        <v>2015</v>
      </c>
      <c r="C45" s="15">
        <v>4</v>
      </c>
      <c r="D45" s="15"/>
      <c r="E45" s="16"/>
      <c r="F45" s="17"/>
      <c r="G45" s="15"/>
      <c r="H45" s="18">
        <f>G45*H6</f>
        <v>0</v>
      </c>
      <c r="I45" s="21">
        <f t="shared" si="1"/>
        <v>0</v>
      </c>
      <c r="J45" s="18"/>
      <c r="K45" s="21">
        <f>SUM(I45,J45, 'Jan 2016'!K45)</f>
        <v>159</v>
      </c>
      <c r="L45" s="18"/>
    </row>
    <row r="46" spans="1:12" ht="15" customHeight="1">
      <c r="A46" s="15">
        <v>2143</v>
      </c>
      <c r="B46" s="3">
        <v>2015</v>
      </c>
      <c r="C46" s="15">
        <v>17</v>
      </c>
      <c r="D46" s="15"/>
      <c r="E46" s="16"/>
      <c r="F46" s="17"/>
      <c r="G46" s="15"/>
      <c r="H46" s="18">
        <f>G46*H6</f>
        <v>0</v>
      </c>
      <c r="I46" s="21">
        <f t="shared" si="1"/>
        <v>0</v>
      </c>
      <c r="J46" s="18"/>
      <c r="K46" s="21">
        <f>SUM(I46,J46, 'Jan 2016'!K46)</f>
        <v>0</v>
      </c>
      <c r="L46" s="18"/>
    </row>
    <row r="47" spans="1:12" ht="15" customHeight="1">
      <c r="A47" s="15">
        <v>2151</v>
      </c>
      <c r="B47" s="3">
        <v>2016</v>
      </c>
      <c r="C47" s="15">
        <v>22</v>
      </c>
      <c r="D47" s="15"/>
      <c r="E47" s="16"/>
      <c r="F47" s="17"/>
      <c r="G47" s="15"/>
      <c r="H47" s="18">
        <f>G47*H6</f>
        <v>0</v>
      </c>
      <c r="I47" s="21">
        <f t="shared" si="1"/>
        <v>0</v>
      </c>
      <c r="J47" s="18"/>
      <c r="K47" s="21">
        <f>SUM(I47,J47, 'Jan 2016'!K47)</f>
        <v>494</v>
      </c>
      <c r="L47" s="53"/>
    </row>
    <row r="48" spans="1:12" ht="15" customHeight="1">
      <c r="A48" s="15">
        <v>2152</v>
      </c>
      <c r="B48" s="3">
        <v>2016</v>
      </c>
      <c r="C48" s="15">
        <v>23</v>
      </c>
      <c r="D48" s="15"/>
      <c r="E48" s="16"/>
      <c r="F48" s="17"/>
      <c r="G48" s="15"/>
      <c r="H48" s="18">
        <f>G48*H6</f>
        <v>0</v>
      </c>
      <c r="I48" s="21">
        <f t="shared" si="1"/>
        <v>0</v>
      </c>
      <c r="J48" s="18"/>
      <c r="K48" s="21">
        <f>SUM(I48,J48, 'Jan 2016'!K48)</f>
        <v>0</v>
      </c>
      <c r="L48" s="53"/>
    </row>
    <row r="49" spans="1:12" ht="15" customHeight="1">
      <c r="A49" s="15">
        <v>2153</v>
      </c>
      <c r="B49" s="3">
        <v>2016</v>
      </c>
      <c r="C49" s="15">
        <v>24</v>
      </c>
      <c r="D49" s="15" t="s">
        <v>67</v>
      </c>
      <c r="E49" s="16"/>
      <c r="F49" s="17"/>
      <c r="G49" s="15"/>
      <c r="H49" s="18">
        <f>G49*H6</f>
        <v>0</v>
      </c>
      <c r="I49" s="21">
        <f t="shared" si="1"/>
        <v>0</v>
      </c>
      <c r="J49" s="18"/>
      <c r="K49" s="21">
        <f>SUM(I49,J49, 'Jan 2016'!K49)</f>
        <v>514</v>
      </c>
      <c r="L49" s="53"/>
    </row>
    <row r="50" spans="1:12" ht="15" customHeight="1">
      <c r="A50" s="15" t="s">
        <v>11</v>
      </c>
      <c r="B50" s="3">
        <v>1997</v>
      </c>
      <c r="C50" s="15"/>
      <c r="D50" s="15"/>
      <c r="E50" s="16"/>
      <c r="F50" s="17"/>
      <c r="G50" s="15"/>
      <c r="H50" s="18">
        <f>G50*H6</f>
        <v>0</v>
      </c>
      <c r="I50" s="21">
        <f t="shared" si="1"/>
        <v>0</v>
      </c>
      <c r="J50" s="18"/>
      <c r="K50" s="21">
        <f>SUM(I50,J50, 'Jan 2016'!K50)</f>
        <v>152</v>
      </c>
      <c r="L50" s="18"/>
    </row>
    <row r="51" spans="1:12" ht="15" customHeight="1">
      <c r="A51" s="15" t="s">
        <v>12</v>
      </c>
      <c r="B51" s="3">
        <v>2005</v>
      </c>
      <c r="C51" s="15"/>
      <c r="D51" s="15"/>
      <c r="E51" s="16"/>
      <c r="F51" s="17"/>
      <c r="G51" s="15"/>
      <c r="H51" s="18">
        <f>G51*H6</f>
        <v>0</v>
      </c>
      <c r="I51" s="21">
        <f t="shared" si="1"/>
        <v>0</v>
      </c>
      <c r="J51" s="18"/>
      <c r="K51" s="21">
        <f>SUM(I51,J51, 'Jan 2016'!K51)</f>
        <v>267</v>
      </c>
      <c r="L51" s="18"/>
    </row>
    <row r="52" spans="1:12" ht="15" customHeight="1">
      <c r="A52" s="15" t="s">
        <v>13</v>
      </c>
      <c r="B52" s="3">
        <v>2003</v>
      </c>
      <c r="C52" s="15"/>
      <c r="D52" s="15"/>
      <c r="E52" s="16"/>
      <c r="F52" s="17"/>
      <c r="G52" s="15"/>
      <c r="H52" s="18">
        <f>G52*H6</f>
        <v>0</v>
      </c>
      <c r="I52" s="21">
        <f t="shared" si="1"/>
        <v>0</v>
      </c>
      <c r="J52" s="18"/>
      <c r="K52" s="21">
        <f>SUM(I52,J52, 'Jan 2016'!K52)</f>
        <v>129</v>
      </c>
      <c r="L52" s="18"/>
    </row>
    <row r="53" spans="1:12" ht="15" customHeight="1">
      <c r="A53" s="3"/>
      <c r="B53" s="3"/>
      <c r="C53" s="3"/>
      <c r="D53" s="3" t="s">
        <v>68</v>
      </c>
      <c r="E53" s="3"/>
      <c r="F53" s="20">
        <f t="shared" ref="F53:L53" si="2">SUM(F8:F52)</f>
        <v>0</v>
      </c>
      <c r="G53" s="20">
        <f t="shared" si="2"/>
        <v>0</v>
      </c>
      <c r="H53" s="20">
        <f t="shared" si="2"/>
        <v>0</v>
      </c>
      <c r="I53" s="20">
        <f t="shared" si="2"/>
        <v>0</v>
      </c>
      <c r="J53" s="20">
        <f t="shared" si="2"/>
        <v>0</v>
      </c>
      <c r="K53" s="20">
        <f t="shared" si="2"/>
        <v>28792.17</v>
      </c>
      <c r="L53" s="20">
        <f t="shared" si="2"/>
        <v>0</v>
      </c>
    </row>
    <row r="57" spans="1:12" ht="27.75" thickBot="1">
      <c r="F57" s="6" t="s">
        <v>69</v>
      </c>
      <c r="G57" s="46" t="s">
        <v>70</v>
      </c>
      <c r="H57" s="4"/>
      <c r="I57" s="4"/>
      <c r="J57" s="4"/>
      <c r="K57" s="4"/>
    </row>
    <row r="58" spans="1:12" ht="15.75" thickTop="1">
      <c r="G58" t="s">
        <v>71</v>
      </c>
      <c r="L58" s="24"/>
    </row>
    <row r="59" spans="1:12">
      <c r="G59" t="s">
        <v>0</v>
      </c>
    </row>
  </sheetData>
  <mergeCells count="6">
    <mergeCell ref="F5:H5"/>
    <mergeCell ref="A6:A7"/>
    <mergeCell ref="B6:B7"/>
    <mergeCell ref="C6:C7"/>
    <mergeCell ref="D6:D7"/>
    <mergeCell ref="E6:E7"/>
  </mergeCells>
  <pageMargins left="0.7" right="0.7" top="0.75" bottom="0.75" header="0.3" footer="0.3"/>
  <pageSetup scale="8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F24CA42D648240B6C03DD0D71DBE83" ma:contentTypeVersion="1" ma:contentTypeDescription="Create a new document." ma:contentTypeScope="" ma:versionID="37bee697f505ab35dc340e5150589a4c">
  <xsd:schema xmlns:xsd="http://www.w3.org/2001/XMLSchema" xmlns:xs="http://www.w3.org/2001/XMLSchema" xmlns:p="http://schemas.microsoft.com/office/2006/metadata/properties" xmlns:ns3="60afb811-635c-4b2c-8beb-e7768db4a6b5" targetNamespace="http://schemas.microsoft.com/office/2006/metadata/properties" ma:root="true" ma:fieldsID="a78dbe3937dfa2516c4192c2823cec46" ns3:_="">
    <xsd:import namespace="60afb811-635c-4b2c-8beb-e7768db4a6b5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afb811-635c-4b2c-8beb-e7768db4a6b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B14889F-24BB-432B-AA77-0C629DD1ED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7EC010-A6A2-4317-9E68-1C050FBB2EDC}">
  <ds:schemaRefs>
    <ds:schemaRef ds:uri="http://schemas.microsoft.com/office/2006/documentManagement/types"/>
    <ds:schemaRef ds:uri="http://purl.org/dc/elements/1.1/"/>
    <ds:schemaRef ds:uri="http://purl.org/dc/terms/"/>
    <ds:schemaRef ds:uri="60afb811-635c-4b2c-8beb-e7768db4a6b5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70EC09A-2B13-4A2A-AC32-6BE242C203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0afb811-635c-4b2c-8beb-e7768db4a6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Annual Summary</vt:lpstr>
      <vt:lpstr>July 2015</vt:lpstr>
      <vt:lpstr>Aug 2015</vt:lpstr>
      <vt:lpstr>Sept 2015</vt:lpstr>
      <vt:lpstr>Oct 2015</vt:lpstr>
      <vt:lpstr>Nov 2015</vt:lpstr>
      <vt:lpstr>Dec 2015</vt:lpstr>
      <vt:lpstr>Jan 2016</vt:lpstr>
      <vt:lpstr>Feb 2016</vt:lpstr>
      <vt:lpstr>March 2016</vt:lpstr>
      <vt:lpstr>Apr 2016</vt:lpstr>
      <vt:lpstr>May 2016</vt:lpstr>
      <vt:lpstr>June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Brett Beaverson</dc:creator>
  <cp:keywords/>
  <dc:description/>
  <cp:lastModifiedBy>Barlow, Michelle</cp:lastModifiedBy>
  <cp:revision/>
  <cp:lastPrinted>2015-09-25T12:42:24Z</cp:lastPrinted>
  <dcterms:created xsi:type="dcterms:W3CDTF">2013-07-17T03:02:03Z</dcterms:created>
  <dcterms:modified xsi:type="dcterms:W3CDTF">2015-09-25T12:42:51Z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0x01010037F24CA42D648240B6C03DD0D71DBE83</vt:lpwstr>
  </property>
  <property fmtid="{D5CDD505-2E9C-101B-9397-08002B2CF9AE}" pid="3" name="IsMyDocuments">
    <vt:bool>true</vt:bool>
  </property>
</Properties>
</file>