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35" windowWidth="12120" windowHeight="8955"/>
  </bookViews>
  <sheets>
    <sheet name="Sheet1" sheetId="1" r:id="rId1"/>
    <sheet name="Sheet2" sheetId="2" r:id="rId2"/>
    <sheet name="Sheet3" sheetId="3" r:id="rId3"/>
  </sheets>
  <definedNames>
    <definedName name="_xlnm.Print_Area" localSheetId="0">Sheet1!$A$1:$AJ$30</definedName>
  </definedNames>
  <calcPr calcId="125725"/>
</workbook>
</file>

<file path=xl/calcChain.xml><?xml version="1.0" encoding="utf-8"?>
<calcChain xmlns="http://schemas.openxmlformats.org/spreadsheetml/2006/main">
  <c r="AF4" i="1"/>
  <c r="AF5"/>
  <c r="AF6"/>
  <c r="AF7"/>
  <c r="AF8"/>
  <c r="AF9"/>
  <c r="AF10"/>
  <c r="AF11"/>
  <c r="AF12"/>
  <c r="AF13"/>
  <c r="AF14"/>
  <c r="AF15"/>
  <c r="AF16"/>
  <c r="AF17"/>
  <c r="AF18"/>
  <c r="AF19"/>
  <c r="AF20"/>
  <c r="AF21"/>
  <c r="AF22"/>
  <c r="AF23"/>
  <c r="AF24"/>
  <c r="AF25"/>
  <c r="AF26"/>
  <c r="AG4"/>
  <c r="AG5"/>
  <c r="AG6"/>
  <c r="AG7"/>
  <c r="AG8"/>
  <c r="AG9"/>
  <c r="AG10"/>
  <c r="AG11"/>
  <c r="AG12"/>
  <c r="AG13"/>
  <c r="AG14"/>
  <c r="AG15"/>
  <c r="AG16"/>
  <c r="AG17"/>
  <c r="AG18"/>
  <c r="AG19"/>
  <c r="AG20"/>
  <c r="AG21"/>
  <c r="AG22"/>
  <c r="AG23"/>
  <c r="AG24"/>
  <c r="AG25"/>
  <c r="AG26"/>
  <c r="AF3"/>
  <c r="AG3"/>
  <c r="AI25"/>
  <c r="AI23"/>
  <c r="AI21"/>
  <c r="AI19"/>
  <c r="AI17"/>
  <c r="AI15"/>
  <c r="AI13"/>
  <c r="AI11"/>
  <c r="AI9"/>
  <c r="AI7"/>
  <c r="AI5"/>
  <c r="AI3"/>
  <c r="AA3"/>
  <c r="AA5"/>
  <c r="AA7"/>
  <c r="AA9"/>
  <c r="AA11"/>
  <c r="AA13"/>
  <c r="AA15"/>
  <c r="AA17"/>
  <c r="AA19"/>
  <c r="AA21"/>
  <c r="AA23"/>
  <c r="AA25"/>
  <c r="AB3"/>
  <c r="AB5"/>
  <c r="AB7"/>
  <c r="AB9"/>
  <c r="AB11"/>
  <c r="AB13"/>
  <c r="AB15"/>
  <c r="AB17"/>
  <c r="AB19"/>
  <c r="AB21"/>
  <c r="AB23"/>
  <c r="AB25"/>
  <c r="AC3"/>
  <c r="AD3"/>
  <c r="AE3"/>
  <c r="AC5"/>
  <c r="AD5"/>
  <c r="AE5"/>
  <c r="AC7"/>
  <c r="AD7"/>
  <c r="AE7"/>
  <c r="AC9"/>
  <c r="AD9"/>
  <c r="AE9"/>
  <c r="AC11"/>
  <c r="AD11"/>
  <c r="AE11"/>
  <c r="AC13"/>
  <c r="AD13"/>
  <c r="AE13"/>
  <c r="AC15"/>
  <c r="AD15"/>
  <c r="AE15"/>
  <c r="AC17"/>
  <c r="AD17"/>
  <c r="AE17"/>
  <c r="AC19"/>
  <c r="AD19"/>
  <c r="AE19"/>
  <c r="AC21"/>
  <c r="AD21"/>
  <c r="AE21"/>
  <c r="AC23"/>
  <c r="AD23"/>
  <c r="AE23"/>
  <c r="AC25"/>
  <c r="AD25"/>
  <c r="AE25"/>
  <c r="AH25" l="1"/>
  <c r="AJ25" s="1"/>
  <c r="AH23"/>
  <c r="AJ23" s="1"/>
  <c r="AH21"/>
  <c r="AJ21" s="1"/>
  <c r="AH19"/>
  <c r="AJ19" s="1"/>
  <c r="AH17"/>
  <c r="AJ17" s="1"/>
  <c r="AH15"/>
  <c r="AJ15" s="1"/>
  <c r="AH13"/>
  <c r="AJ13" s="1"/>
  <c r="AH11"/>
  <c r="AJ11" s="1"/>
  <c r="AH9"/>
  <c r="AJ9" s="1"/>
  <c r="AH7"/>
  <c r="AJ7" s="1"/>
  <c r="AB26"/>
  <c r="AA26"/>
  <c r="AH5"/>
  <c r="AJ5" s="1"/>
  <c r="AE26"/>
  <c r="AD26"/>
  <c r="AI26"/>
  <c r="AH3"/>
  <c r="AC26"/>
  <c r="AH26" l="1"/>
  <c r="AJ26" s="1"/>
  <c r="AJ3"/>
</calcChain>
</file>

<file path=xl/sharedStrings.xml><?xml version="1.0" encoding="utf-8"?>
<sst xmlns="http://schemas.openxmlformats.org/spreadsheetml/2006/main" count="322" uniqueCount="44">
  <si>
    <t>M</t>
  </si>
  <si>
    <t>April</t>
  </si>
  <si>
    <t>May</t>
  </si>
  <si>
    <t>June</t>
  </si>
  <si>
    <t>pd days</t>
  </si>
  <si>
    <t>Opening/Closing</t>
  </si>
  <si>
    <t>Extended Days</t>
  </si>
  <si>
    <t>T</t>
  </si>
  <si>
    <t>W</t>
  </si>
  <si>
    <t>F</t>
  </si>
  <si>
    <t>Aug</t>
  </si>
  <si>
    <t>Sept</t>
  </si>
  <si>
    <t>Oct</t>
  </si>
  <si>
    <t>Nov</t>
  </si>
  <si>
    <t>Dec</t>
  </si>
  <si>
    <t>Feb</t>
  </si>
  <si>
    <t>Inst. Days</t>
  </si>
  <si>
    <t>Non- Inst Days</t>
  </si>
  <si>
    <t>Total Days</t>
  </si>
  <si>
    <r>
      <t>A=</t>
    </r>
    <r>
      <rPr>
        <sz val="12"/>
        <rFont val="Times New Roman"/>
        <family val="1"/>
      </rPr>
      <t>Administrative Days/No School</t>
    </r>
  </si>
  <si>
    <r>
      <t>E</t>
    </r>
    <r>
      <rPr>
        <sz val="12"/>
        <rFont val="Times New Roman"/>
        <family val="1"/>
      </rPr>
      <t xml:space="preserve">=Extended KECSAC (33 Days) </t>
    </r>
  </si>
  <si>
    <r>
      <t>O</t>
    </r>
    <r>
      <rPr>
        <sz val="12"/>
        <rFont val="Times New Roman"/>
        <family val="1"/>
      </rPr>
      <t>=Opening Day</t>
    </r>
  </si>
  <si>
    <r>
      <t>C</t>
    </r>
    <r>
      <rPr>
        <sz val="12"/>
        <rFont val="Times New Roman"/>
        <family val="1"/>
      </rPr>
      <t>=Closing Day</t>
    </r>
  </si>
  <si>
    <r>
      <t>H</t>
    </r>
    <r>
      <rPr>
        <sz val="12"/>
        <rFont val="Times New Roman"/>
        <family val="1"/>
      </rPr>
      <t>=Holidays</t>
    </r>
  </si>
  <si>
    <r>
      <t>PD</t>
    </r>
    <r>
      <rPr>
        <sz val="12"/>
        <rFont val="Times New Roman"/>
        <family val="1"/>
      </rPr>
      <t>=Professional Development Days</t>
    </r>
  </si>
  <si>
    <r>
      <t>V</t>
    </r>
    <r>
      <rPr>
        <sz val="12"/>
        <rFont val="Times New Roman"/>
        <family val="1"/>
      </rPr>
      <t>=Vacation Day</t>
    </r>
  </si>
  <si>
    <t>Mar</t>
  </si>
  <si>
    <t>Vac Days</t>
  </si>
  <si>
    <t>Administrative day</t>
  </si>
  <si>
    <t>Non-Instuction</t>
  </si>
  <si>
    <r>
      <t>M</t>
    </r>
    <r>
      <rPr>
        <sz val="12"/>
        <rFont val="Times New Roman"/>
        <family val="1"/>
      </rPr>
      <t>=Make Up Day</t>
    </r>
  </si>
  <si>
    <t>July    2015</t>
  </si>
  <si>
    <t>Jan   2016</t>
  </si>
  <si>
    <t>2/29</t>
  </si>
  <si>
    <t>Total Days MUST Equal 230 or More:</t>
  </si>
  <si>
    <r>
      <t xml:space="preserve">Instructions: </t>
    </r>
    <r>
      <rPr>
        <sz val="11"/>
        <rFont val="Times New Roman"/>
        <family val="1"/>
      </rPr>
      <t xml:space="preserve">Please fill out the calendar by using the following letters to indicate the type of day for the program. The calendar must include the required number of instructional days, or the equivalent hours, as approved by KDE and thirty-three (33) KECSAC extended days.  </t>
    </r>
  </si>
  <si>
    <r>
      <t>I</t>
    </r>
    <r>
      <rPr>
        <sz val="12"/>
        <rFont val="Times New Roman"/>
        <family val="1"/>
      </rPr>
      <t>=Instructional (177 Days or Equivalent Hours)</t>
    </r>
  </si>
  <si>
    <t>E</t>
  </si>
  <si>
    <t>I</t>
  </si>
  <si>
    <t>PD</t>
  </si>
  <si>
    <t>V</t>
  </si>
  <si>
    <t>O</t>
  </si>
  <si>
    <t>H</t>
  </si>
  <si>
    <t>C</t>
  </si>
</sst>
</file>

<file path=xl/styles.xml><?xml version="1.0" encoding="utf-8"?>
<styleSheet xmlns="http://schemas.openxmlformats.org/spreadsheetml/2006/main">
  <numFmts count="2">
    <numFmt numFmtId="164" formatCode="m/d/yy"/>
    <numFmt numFmtId="165" formatCode="m/d"/>
  </numFmts>
  <fonts count="25">
    <font>
      <sz val="10"/>
      <name val="Arial"/>
    </font>
    <font>
      <sz val="10"/>
      <name val="Times New Roman"/>
      <family val="1"/>
    </font>
    <font>
      <sz val="10"/>
      <name val="Arial"/>
      <family val="2"/>
    </font>
    <font>
      <b/>
      <sz val="9"/>
      <name val="Times New Roman"/>
      <family val="1"/>
    </font>
    <font>
      <sz val="10"/>
      <name val="Arial"/>
      <family val="2"/>
    </font>
    <font>
      <b/>
      <sz val="10"/>
      <name val="Times New Roman"/>
      <family val="1"/>
    </font>
    <font>
      <sz val="10"/>
      <name val="Arial"/>
      <family val="2"/>
    </font>
    <font>
      <b/>
      <sz val="11"/>
      <name val="Times New Roman"/>
      <family val="1"/>
    </font>
    <font>
      <sz val="10"/>
      <name val="Arial"/>
      <family val="2"/>
    </font>
    <font>
      <b/>
      <sz val="16"/>
      <name val="Times New Roman"/>
      <family val="1"/>
    </font>
    <font>
      <sz val="10"/>
      <name val="Arial"/>
      <family val="2"/>
    </font>
    <font>
      <b/>
      <sz val="14"/>
      <name val="Times New Roman"/>
      <family val="1"/>
    </font>
    <font>
      <sz val="10"/>
      <name val="Arial"/>
      <family val="2"/>
    </font>
    <font>
      <b/>
      <sz val="12"/>
      <name val="Times New Roman"/>
      <family val="1"/>
    </font>
    <font>
      <sz val="10"/>
      <name val="Arial"/>
      <family val="2"/>
    </font>
    <font>
      <sz val="10"/>
      <name val="Arial"/>
      <family val="2"/>
    </font>
    <font>
      <sz val="10"/>
      <name val="Arial"/>
      <family val="2"/>
    </font>
    <font>
      <b/>
      <sz val="10"/>
      <color indexed="9"/>
      <name val="Times New Roman"/>
      <family val="1"/>
    </font>
    <font>
      <b/>
      <sz val="12"/>
      <name val="Arial"/>
      <family val="2"/>
    </font>
    <font>
      <sz val="7"/>
      <color indexed="8"/>
      <name val="Times New Roman"/>
      <family val="1"/>
    </font>
    <font>
      <sz val="12"/>
      <name val="Times New Roman"/>
      <family val="1"/>
    </font>
    <font>
      <sz val="11"/>
      <name val="Times New Roman"/>
      <family val="1"/>
    </font>
    <font>
      <sz val="11"/>
      <name val="Arial"/>
      <family val="2"/>
    </font>
    <font>
      <b/>
      <sz val="10"/>
      <name val="Arial"/>
      <family val="2"/>
    </font>
    <font>
      <sz val="12"/>
      <color indexed="8"/>
      <name val="Times New Roman"/>
      <family val="1"/>
    </font>
  </fonts>
  <fills count="4">
    <fill>
      <patternFill patternType="none"/>
    </fill>
    <fill>
      <patternFill patternType="gray125"/>
    </fill>
    <fill>
      <patternFill patternType="solid">
        <fgColor indexed="65"/>
        <bgColor indexed="64"/>
      </patternFill>
    </fill>
    <fill>
      <patternFill patternType="solid">
        <fgColor theme="0"/>
        <bgColor indexed="64"/>
      </patternFill>
    </fill>
  </fills>
  <borders count="53">
    <border>
      <left/>
      <right/>
      <top/>
      <bottom/>
      <diagonal/>
    </border>
    <border>
      <left style="thin">
        <color indexed="8"/>
      </left>
      <right style="thin">
        <color indexed="8"/>
      </right>
      <top style="thin">
        <color indexed="8"/>
      </top>
      <bottom/>
      <diagonal/>
    </border>
    <border>
      <left style="thin">
        <color indexed="8"/>
      </left>
      <right style="thin">
        <color indexed="64"/>
      </right>
      <top style="thin">
        <color indexed="64"/>
      </top>
      <bottom/>
      <diagonal/>
    </border>
    <border>
      <left/>
      <right style="thin">
        <color indexed="8"/>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top/>
      <bottom style="thin">
        <color indexed="64"/>
      </bottom>
      <diagonal/>
    </border>
    <border>
      <left/>
      <right style="thin">
        <color indexed="8"/>
      </right>
      <top style="thick">
        <color indexed="64"/>
      </top>
      <bottom style="thin">
        <color indexed="8"/>
      </bottom>
      <diagonal/>
    </border>
    <border>
      <left/>
      <right style="thick">
        <color indexed="64"/>
      </right>
      <top style="thick">
        <color indexed="64"/>
      </top>
      <bottom style="thin">
        <color indexed="8"/>
      </bottom>
      <diagonal/>
    </border>
    <border>
      <left style="thin">
        <color indexed="8"/>
      </left>
      <right style="thick">
        <color indexed="64"/>
      </right>
      <top style="thin">
        <color indexed="8"/>
      </top>
      <bottom/>
      <diagonal/>
    </border>
    <border>
      <left/>
      <right style="thick">
        <color indexed="64"/>
      </right>
      <top/>
      <bottom/>
      <diagonal/>
    </border>
    <border>
      <left style="thick">
        <color indexed="64"/>
      </left>
      <right/>
      <top style="thick">
        <color indexed="64"/>
      </top>
      <bottom style="thin">
        <color indexed="8"/>
      </bottom>
      <diagonal/>
    </border>
    <border>
      <left/>
      <right style="thin">
        <color indexed="8"/>
      </right>
      <top style="thin">
        <color indexed="8"/>
      </top>
      <bottom/>
      <diagonal/>
    </border>
    <border>
      <left style="thick">
        <color indexed="64"/>
      </left>
      <right style="thin">
        <color indexed="8"/>
      </right>
      <top style="thick">
        <color indexed="64"/>
      </top>
      <bottom style="thin">
        <color indexed="8"/>
      </bottom>
      <diagonal/>
    </border>
    <border>
      <left style="thick">
        <color indexed="64"/>
      </left>
      <right style="thin">
        <color indexed="8"/>
      </right>
      <top style="thin">
        <color indexed="8"/>
      </top>
      <bottom/>
      <diagonal/>
    </border>
    <border>
      <left style="thick">
        <color indexed="64"/>
      </left>
      <right style="thin">
        <color indexed="8"/>
      </right>
      <top/>
      <bottom/>
      <diagonal/>
    </border>
    <border>
      <left style="thin">
        <color indexed="8"/>
      </left>
      <right style="thick">
        <color indexed="64"/>
      </right>
      <top style="thin">
        <color indexed="64"/>
      </top>
      <bottom/>
      <diagonal/>
    </border>
    <border>
      <left style="thick">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ck">
        <color indexed="64"/>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ck">
        <color indexed="64"/>
      </right>
      <top/>
      <bottom style="thin">
        <color indexed="8"/>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ck">
        <color indexed="64"/>
      </right>
      <top style="thin">
        <color indexed="8"/>
      </top>
      <bottom/>
      <diagonal/>
    </border>
    <border>
      <left style="thick">
        <color indexed="64"/>
      </left>
      <right style="thin">
        <color indexed="8"/>
      </right>
      <top/>
      <bottom style="thick">
        <color indexed="64"/>
      </bottom>
      <diagonal/>
    </border>
    <border>
      <left style="thin">
        <color indexed="8"/>
      </left>
      <right style="thin">
        <color indexed="8"/>
      </right>
      <top/>
      <bottom style="thick">
        <color indexed="64"/>
      </bottom>
      <diagonal/>
    </border>
    <border>
      <left style="thin">
        <color indexed="8"/>
      </left>
      <right style="thick">
        <color indexed="64"/>
      </right>
      <top/>
      <bottom style="thick">
        <color indexed="64"/>
      </bottom>
      <diagonal/>
    </border>
    <border>
      <left style="thick">
        <color indexed="64"/>
      </left>
      <right/>
      <top/>
      <bottom style="thin">
        <color indexed="8"/>
      </bottom>
      <diagonal/>
    </border>
    <border>
      <left style="thick">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ck">
        <color indexed="64"/>
      </left>
      <right/>
      <top style="thin">
        <color indexed="8"/>
      </top>
      <bottom/>
      <diagonal/>
    </border>
    <border>
      <left/>
      <right style="thin">
        <color indexed="8"/>
      </right>
      <top style="thick">
        <color indexed="64"/>
      </top>
      <bottom/>
      <diagonal/>
    </border>
    <border>
      <left/>
      <right style="thick">
        <color indexed="64"/>
      </right>
      <top/>
      <bottom style="thin">
        <color indexed="8"/>
      </bottom>
      <diagonal/>
    </border>
    <border>
      <left style="thin">
        <color indexed="8"/>
      </left>
      <right style="thin">
        <color indexed="8"/>
      </right>
      <top/>
      <bottom/>
      <diagonal/>
    </border>
    <border>
      <left/>
      <right style="thin">
        <color indexed="8"/>
      </right>
      <top/>
      <bottom style="thin">
        <color indexed="8"/>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ck">
        <color indexed="64"/>
      </left>
      <right/>
      <top/>
      <bottom style="thick">
        <color indexed="64"/>
      </bottom>
      <diagonal/>
    </border>
  </borders>
  <cellStyleXfs count="1">
    <xf numFmtId="0" fontId="0" fillId="0" borderId="0"/>
  </cellStyleXfs>
  <cellXfs count="115">
    <xf numFmtId="0" fontId="0" fillId="0" borderId="0" xfId="0"/>
    <xf numFmtId="0" fontId="2" fillId="0" borderId="0" xfId="0" applyFont="1"/>
    <xf numFmtId="0" fontId="3" fillId="0" borderId="0" xfId="0" applyFont="1"/>
    <xf numFmtId="0" fontId="4" fillId="0" borderId="0" xfId="0" applyFont="1"/>
    <xf numFmtId="0" fontId="3" fillId="0" borderId="0" xfId="0" applyFont="1" applyAlignment="1">
      <alignment horizontal="center"/>
    </xf>
    <xf numFmtId="0" fontId="6" fillId="0" borderId="0" xfId="0" applyFont="1"/>
    <xf numFmtId="0" fontId="3" fillId="0" borderId="0" xfId="0" applyFont="1" applyAlignment="1"/>
    <xf numFmtId="0" fontId="3" fillId="0" borderId="0" xfId="0" applyNumberFormat="1" applyFont="1" applyAlignment="1">
      <alignment horizontal="center"/>
    </xf>
    <xf numFmtId="164" fontId="3" fillId="0" borderId="0" xfId="0" applyNumberFormat="1" applyFont="1" applyAlignment="1">
      <alignment horizontal="center"/>
    </xf>
    <xf numFmtId="0" fontId="3" fillId="0" borderId="0" xfId="0" applyFont="1" applyAlignment="1">
      <alignment horizontal="left"/>
    </xf>
    <xf numFmtId="164" fontId="4" fillId="0" borderId="0" xfId="0" applyNumberFormat="1" applyFont="1"/>
    <xf numFmtId="0" fontId="4" fillId="0" borderId="0" xfId="0" applyNumberFormat="1" applyFont="1"/>
    <xf numFmtId="0" fontId="3" fillId="0" borderId="0" xfId="0" applyNumberFormat="1" applyFont="1" applyAlignment="1">
      <alignment horizontal="left"/>
    </xf>
    <xf numFmtId="0" fontId="5" fillId="0" borderId="0" xfId="0" applyFont="1"/>
    <xf numFmtId="0" fontId="7" fillId="0" borderId="0" xfId="0" applyFont="1"/>
    <xf numFmtId="0" fontId="8" fillId="0" borderId="0" xfId="0" applyFont="1"/>
    <xf numFmtId="0" fontId="9" fillId="0" borderId="0" xfId="0" applyFont="1"/>
    <xf numFmtId="0" fontId="10" fillId="0" borderId="0" xfId="0" applyFont="1"/>
    <xf numFmtId="0" fontId="11" fillId="0" borderId="0" xfId="0" applyFont="1"/>
    <xf numFmtId="0" fontId="12" fillId="0" borderId="0" xfId="0" applyFont="1"/>
    <xf numFmtId="16" fontId="13" fillId="0" borderId="0" xfId="0" applyNumberFormat="1" applyFont="1"/>
    <xf numFmtId="0" fontId="14" fillId="0" borderId="0" xfId="0" applyFont="1"/>
    <xf numFmtId="0" fontId="13" fillId="0" borderId="0" xfId="0" applyFont="1"/>
    <xf numFmtId="0" fontId="15" fillId="0" borderId="0" xfId="0" applyFont="1"/>
    <xf numFmtId="0" fontId="16" fillId="0" borderId="0" xfId="0" applyFont="1"/>
    <xf numFmtId="0" fontId="12" fillId="0" borderId="0" xfId="0" applyFont="1" applyAlignment="1">
      <alignment wrapText="1"/>
    </xf>
    <xf numFmtId="0" fontId="18" fillId="0" borderId="0" xfId="0" applyFont="1"/>
    <xf numFmtId="0" fontId="14" fillId="0" borderId="0" xfId="0" applyFont="1" applyFill="1" applyBorder="1"/>
    <xf numFmtId="0" fontId="6" fillId="0" borderId="0" xfId="0" applyFont="1" applyFill="1" applyBorder="1"/>
    <xf numFmtId="0" fontId="17" fillId="0" borderId="0" xfId="0" applyFont="1" applyFill="1" applyBorder="1" applyAlignment="1">
      <alignment horizontal="center" vertical="top" wrapText="1"/>
    </xf>
    <xf numFmtId="165" fontId="19" fillId="0" borderId="1" xfId="0" applyNumberFormat="1" applyFont="1" applyFill="1" applyBorder="1" applyAlignment="1">
      <alignment horizontal="center" vertical="top" wrapText="1"/>
    </xf>
    <xf numFmtId="165" fontId="19" fillId="0" borderId="2" xfId="0" applyNumberFormat="1" applyFont="1" applyFill="1" applyBorder="1" applyAlignment="1">
      <alignment horizontal="center" vertical="top" wrapText="1"/>
    </xf>
    <xf numFmtId="165" fontId="19" fillId="0" borderId="3" xfId="0" applyNumberFormat="1" applyFont="1" applyFill="1" applyBorder="1" applyAlignment="1">
      <alignment horizontal="center" vertical="top" wrapText="1"/>
    </xf>
    <xf numFmtId="0" fontId="13" fillId="2" borderId="4" xfId="0" applyFont="1" applyFill="1" applyBorder="1" applyAlignment="1">
      <alignment horizontal="center"/>
    </xf>
    <xf numFmtId="0" fontId="13" fillId="2" borderId="5" xfId="0" applyFont="1" applyFill="1" applyBorder="1" applyAlignment="1">
      <alignment horizont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7" xfId="0" applyFont="1" applyBorder="1" applyAlignment="1">
      <alignment horizontal="center" vertical="center"/>
    </xf>
    <xf numFmtId="0" fontId="14" fillId="0" borderId="8" xfId="0" applyFont="1" applyBorder="1"/>
    <xf numFmtId="0" fontId="9" fillId="0" borderId="9" xfId="0" applyFont="1" applyBorder="1" applyAlignment="1">
      <alignment horizontal="center" vertical="center" textRotation="255" wrapText="1"/>
    </xf>
    <xf numFmtId="0" fontId="9" fillId="0" borderId="10" xfId="0" applyFont="1" applyBorder="1" applyAlignment="1">
      <alignment horizontal="center" vertical="center" textRotation="255" wrapText="1"/>
    </xf>
    <xf numFmtId="165" fontId="19" fillId="0" borderId="11" xfId="0" applyNumberFormat="1" applyFont="1" applyFill="1" applyBorder="1" applyAlignment="1">
      <alignment horizontal="center" vertical="top" wrapText="1"/>
    </xf>
    <xf numFmtId="165" fontId="19" fillId="0" borderId="12" xfId="0" applyNumberFormat="1" applyFont="1" applyFill="1" applyBorder="1" applyAlignment="1">
      <alignment horizontal="center" vertical="top" wrapText="1"/>
    </xf>
    <xf numFmtId="0" fontId="1" fillId="0" borderId="13" xfId="0" applyFont="1" applyBorder="1" applyAlignment="1">
      <alignment horizontal="center" vertical="top" wrapText="1"/>
    </xf>
    <xf numFmtId="165" fontId="19" fillId="0" borderId="14" xfId="0" applyNumberFormat="1" applyFont="1" applyFill="1" applyBorder="1" applyAlignment="1">
      <alignment horizontal="center" vertical="top" wrapText="1"/>
    </xf>
    <xf numFmtId="0" fontId="9" fillId="0" borderId="15" xfId="0" applyFont="1" applyBorder="1" applyAlignment="1">
      <alignment horizontal="center" vertical="center" textRotation="255" wrapText="1"/>
    </xf>
    <xf numFmtId="165" fontId="19" fillId="0" borderId="16" xfId="0" applyNumberFormat="1" applyFont="1" applyFill="1" applyBorder="1" applyAlignment="1">
      <alignment horizontal="center" vertical="top" wrapText="1"/>
    </xf>
    <xf numFmtId="165" fontId="19" fillId="0" borderId="17" xfId="0" applyNumberFormat="1" applyFont="1" applyFill="1" applyBorder="1" applyAlignment="1">
      <alignment horizontal="center" vertical="top" wrapText="1"/>
    </xf>
    <xf numFmtId="165" fontId="19" fillId="0" borderId="18" xfId="0" applyNumberFormat="1" applyFont="1" applyFill="1" applyBorder="1" applyAlignment="1">
      <alignment horizontal="center" vertical="top" wrapText="1"/>
    </xf>
    <xf numFmtId="165" fontId="19" fillId="0" borderId="19" xfId="0" applyNumberFormat="1" applyFont="1" applyFill="1" applyBorder="1" applyAlignment="1">
      <alignment horizontal="center" vertical="top" wrapText="1"/>
    </xf>
    <xf numFmtId="0" fontId="11" fillId="2" borderId="20" xfId="0" applyFont="1" applyFill="1" applyBorder="1" applyAlignment="1">
      <alignment horizontal="center"/>
    </xf>
    <xf numFmtId="0" fontId="11" fillId="2" borderId="21" xfId="0" applyFont="1" applyFill="1" applyBorder="1" applyAlignment="1">
      <alignment horizontal="center"/>
    </xf>
    <xf numFmtId="0" fontId="24" fillId="0" borderId="22" xfId="0" applyFont="1" applyFill="1" applyBorder="1" applyAlignment="1" applyProtection="1">
      <alignment horizontal="center" vertical="top" wrapText="1"/>
      <protection locked="0"/>
    </xf>
    <xf numFmtId="0" fontId="24" fillId="0" borderId="23" xfId="0" applyFont="1" applyFill="1" applyBorder="1" applyAlignment="1" applyProtection="1">
      <alignment horizontal="center" vertical="top" wrapText="1"/>
      <protection locked="0"/>
    </xf>
    <xf numFmtId="0" fontId="24" fillId="0" borderId="24" xfId="0" applyFont="1" applyFill="1" applyBorder="1" applyAlignment="1" applyProtection="1">
      <alignment horizontal="center" vertical="top" wrapText="1"/>
      <protection locked="0"/>
    </xf>
    <xf numFmtId="0" fontId="11" fillId="2" borderId="4" xfId="0" applyFont="1" applyFill="1" applyBorder="1" applyAlignment="1">
      <alignment horizontal="center"/>
    </xf>
    <xf numFmtId="0" fontId="11" fillId="2" borderId="5" xfId="0" applyFont="1" applyFill="1" applyBorder="1" applyAlignment="1">
      <alignment horizontal="center"/>
    </xf>
    <xf numFmtId="0" fontId="11" fillId="2" borderId="25" xfId="0" applyFont="1" applyFill="1" applyBorder="1" applyAlignment="1">
      <alignment horizontal="center"/>
    </xf>
    <xf numFmtId="0" fontId="11" fillId="2" borderId="26" xfId="0" applyFont="1" applyFill="1" applyBorder="1" applyAlignment="1">
      <alignment horizontal="center"/>
    </xf>
    <xf numFmtId="0" fontId="11" fillId="0" borderId="27" xfId="0" applyFont="1" applyBorder="1" applyAlignment="1">
      <alignment horizontal="center"/>
    </xf>
    <xf numFmtId="165" fontId="19" fillId="0" borderId="28" xfId="0" applyNumberFormat="1" applyFont="1" applyFill="1" applyBorder="1" applyAlignment="1">
      <alignment horizontal="center" vertical="top" wrapText="1"/>
    </xf>
    <xf numFmtId="0" fontId="24" fillId="0" borderId="29" xfId="0" applyFont="1" applyFill="1" applyBorder="1" applyAlignment="1" applyProtection="1">
      <alignment horizontal="center" vertical="top" wrapText="1"/>
      <protection locked="0"/>
    </xf>
    <xf numFmtId="0" fontId="24" fillId="0" borderId="30" xfId="0" applyFont="1" applyFill="1" applyBorder="1" applyAlignment="1" applyProtection="1">
      <alignment horizontal="center" vertical="top" wrapText="1"/>
      <protection locked="0"/>
    </xf>
    <xf numFmtId="0" fontId="24" fillId="0" borderId="31" xfId="0" applyFont="1" applyFill="1" applyBorder="1" applyAlignment="1" applyProtection="1">
      <alignment horizontal="center" vertical="top" wrapText="1"/>
      <protection locked="0"/>
    </xf>
    <xf numFmtId="0" fontId="23" fillId="0" borderId="32" xfId="0" applyFont="1" applyBorder="1" applyAlignment="1">
      <alignment horizontal="center" vertical="top" wrapText="1"/>
    </xf>
    <xf numFmtId="0" fontId="23" fillId="0" borderId="33" xfId="0" applyFont="1" applyBorder="1" applyAlignment="1">
      <alignment horizontal="center" vertical="top" wrapText="1"/>
    </xf>
    <xf numFmtId="0" fontId="14" fillId="0" borderId="34" xfId="0" applyFont="1" applyBorder="1" applyAlignment="1">
      <alignment horizontal="center"/>
    </xf>
    <xf numFmtId="0" fontId="14" fillId="0" borderId="0" xfId="0" applyFont="1" applyAlignment="1">
      <alignment horizontal="center"/>
    </xf>
    <xf numFmtId="0" fontId="18" fillId="0" borderId="0" xfId="0" applyFont="1" applyAlignment="1">
      <alignment horizontal="center"/>
    </xf>
    <xf numFmtId="0" fontId="12" fillId="0" borderId="0" xfId="0" applyFont="1" applyAlignment="1">
      <alignment horizontal="center"/>
    </xf>
    <xf numFmtId="0" fontId="11" fillId="2" borderId="34" xfId="0" applyFont="1" applyFill="1" applyBorder="1" applyAlignment="1">
      <alignment horizontal="center"/>
    </xf>
    <xf numFmtId="0" fontId="11" fillId="2" borderId="0" xfId="0" applyFont="1" applyFill="1" applyBorder="1" applyAlignment="1">
      <alignment horizontal="center"/>
    </xf>
    <xf numFmtId="0" fontId="11" fillId="0" borderId="21" xfId="0" applyFont="1" applyBorder="1" applyAlignment="1">
      <alignment horizontal="center"/>
    </xf>
    <xf numFmtId="0" fontId="13" fillId="2" borderId="35" xfId="0" applyFont="1" applyFill="1" applyBorder="1" applyAlignment="1">
      <alignment horizontal="center"/>
    </xf>
    <xf numFmtId="0" fontId="11" fillId="2" borderId="36" xfId="0" applyFont="1" applyFill="1" applyBorder="1" applyAlignment="1">
      <alignment horizontal="center"/>
    </xf>
    <xf numFmtId="0" fontId="11" fillId="2" borderId="8" xfId="0" applyFont="1" applyFill="1" applyBorder="1" applyAlignment="1">
      <alignment horizontal="center"/>
    </xf>
    <xf numFmtId="0" fontId="5" fillId="0" borderId="1" xfId="0" applyFont="1" applyBorder="1" applyAlignment="1">
      <alignment horizontal="center" vertical="center" wrapText="1"/>
    </xf>
    <xf numFmtId="0" fontId="11" fillId="3" borderId="5" xfId="0" applyFont="1" applyFill="1" applyBorder="1" applyAlignment="1">
      <alignment horizontal="center"/>
    </xf>
    <xf numFmtId="0" fontId="11" fillId="3" borderId="21" xfId="0" applyFont="1" applyFill="1" applyBorder="1" applyAlignment="1">
      <alignment horizontal="center"/>
    </xf>
    <xf numFmtId="0" fontId="18" fillId="0" borderId="37" xfId="0" applyFont="1" applyBorder="1" applyAlignment="1">
      <alignment horizontal="right"/>
    </xf>
    <xf numFmtId="0" fontId="18" fillId="0" borderId="37" xfId="0" applyFont="1" applyBorder="1" applyAlignment="1"/>
    <xf numFmtId="0" fontId="18" fillId="0" borderId="38" xfId="0" applyFont="1" applyBorder="1" applyAlignment="1">
      <alignment horizontal="right"/>
    </xf>
    <xf numFmtId="0" fontId="13" fillId="0" borderId="39" xfId="0" applyFont="1" applyBorder="1" applyAlignment="1"/>
    <xf numFmtId="0" fontId="13" fillId="0" borderId="0" xfId="0" applyFont="1" applyBorder="1" applyAlignment="1"/>
    <xf numFmtId="0" fontId="1" fillId="0" borderId="0" xfId="0" applyFont="1" applyBorder="1"/>
    <xf numFmtId="0" fontId="13" fillId="0" borderId="0" xfId="0" applyFont="1" applyBorder="1"/>
    <xf numFmtId="0" fontId="14" fillId="0" borderId="0" xfId="0" applyFont="1" applyBorder="1"/>
    <xf numFmtId="0" fontId="1" fillId="0" borderId="40" xfId="0" applyFont="1" applyBorder="1"/>
    <xf numFmtId="0" fontId="13" fillId="0" borderId="41" xfId="0" applyFont="1" applyBorder="1"/>
    <xf numFmtId="0" fontId="1" fillId="0" borderId="41" xfId="0" applyFont="1" applyBorder="1"/>
    <xf numFmtId="0" fontId="14" fillId="0" borderId="41" xfId="0" applyFont="1" applyBorder="1"/>
    <xf numFmtId="16" fontId="24" fillId="0" borderId="31" xfId="0" applyNumberFormat="1" applyFont="1" applyFill="1" applyBorder="1" applyAlignment="1" applyProtection="1">
      <alignment horizontal="center" vertical="top" wrapText="1"/>
      <protection locked="0"/>
    </xf>
    <xf numFmtId="16" fontId="24" fillId="0" borderId="29" xfId="0" applyNumberFormat="1" applyFont="1" applyFill="1" applyBorder="1" applyAlignment="1" applyProtection="1">
      <alignment horizontal="center" vertical="top" wrapText="1"/>
      <protection locked="0"/>
    </xf>
    <xf numFmtId="165" fontId="19" fillId="0" borderId="42" xfId="0" applyNumberFormat="1" applyFont="1" applyFill="1" applyBorder="1" applyAlignment="1">
      <alignment horizontal="center" vertical="top" wrapText="1"/>
    </xf>
    <xf numFmtId="0" fontId="9" fillId="0" borderId="43" xfId="0" applyFont="1" applyBorder="1" applyAlignment="1">
      <alignment horizontal="center" vertical="center" textRotation="255" wrapText="1"/>
    </xf>
    <xf numFmtId="0" fontId="24" fillId="0" borderId="32" xfId="0" applyFont="1" applyFill="1" applyBorder="1" applyAlignment="1" applyProtection="1">
      <alignment horizontal="center" vertical="top" wrapText="1"/>
      <protection locked="0"/>
    </xf>
    <xf numFmtId="0" fontId="24" fillId="0" borderId="44" xfId="0" applyFont="1" applyFill="1" applyBorder="1" applyAlignment="1" applyProtection="1">
      <alignment horizontal="center" vertical="top" wrapText="1"/>
      <protection locked="0"/>
    </xf>
    <xf numFmtId="165" fontId="19" fillId="0" borderId="45" xfId="0" applyNumberFormat="1" applyFont="1" applyFill="1" applyBorder="1" applyAlignment="1">
      <alignment horizontal="center" vertical="top" wrapText="1"/>
    </xf>
    <xf numFmtId="165" fontId="19" fillId="0" borderId="4" xfId="0" applyNumberFormat="1" applyFont="1" applyFill="1" applyBorder="1" applyAlignment="1">
      <alignment horizontal="center" vertical="top" wrapText="1"/>
    </xf>
    <xf numFmtId="0" fontId="24" fillId="0" borderId="46" xfId="0" applyFont="1" applyFill="1" applyBorder="1" applyAlignment="1" applyProtection="1">
      <alignment horizontal="center" vertical="top" wrapText="1"/>
      <protection locked="0"/>
    </xf>
    <xf numFmtId="165" fontId="19" fillId="0" borderId="5" xfId="0" applyNumberFormat="1" applyFont="1" applyFill="1" applyBorder="1" applyAlignment="1">
      <alignment horizontal="center" vertical="top" wrapText="1"/>
    </xf>
    <xf numFmtId="0" fontId="24" fillId="0" borderId="21" xfId="0" applyFont="1" applyFill="1" applyBorder="1" applyAlignment="1" applyProtection="1">
      <alignment horizontal="center" vertical="top" wrapText="1"/>
      <protection locked="0"/>
    </xf>
    <xf numFmtId="49" fontId="19" fillId="0" borderId="16" xfId="0" applyNumberFormat="1" applyFont="1" applyFill="1" applyBorder="1" applyAlignment="1">
      <alignment horizontal="center" vertical="top" wrapText="1"/>
    </xf>
    <xf numFmtId="0" fontId="1" fillId="0" borderId="41" xfId="0" applyFont="1" applyBorder="1" applyAlignment="1">
      <alignment horizontal="center"/>
    </xf>
    <xf numFmtId="0" fontId="1" fillId="0" borderId="47" xfId="0" applyFont="1" applyBorder="1" applyAlignment="1">
      <alignment horizontal="center"/>
    </xf>
    <xf numFmtId="0" fontId="13" fillId="0" borderId="48" xfId="0" applyFont="1" applyBorder="1" applyAlignment="1">
      <alignment horizontal="center"/>
    </xf>
    <xf numFmtId="0" fontId="13" fillId="0" borderId="41" xfId="0" applyFont="1" applyBorder="1" applyAlignment="1">
      <alignment horizontal="center"/>
    </xf>
    <xf numFmtId="0" fontId="23" fillId="0" borderId="42" xfId="0" applyFont="1" applyBorder="1" applyAlignment="1">
      <alignment horizontal="center" vertical="top" wrapText="1"/>
    </xf>
    <xf numFmtId="0" fontId="23" fillId="0" borderId="32" xfId="0" applyFont="1" applyBorder="1" applyAlignment="1">
      <alignment horizontal="center" vertical="top" wrapText="1"/>
    </xf>
    <xf numFmtId="0" fontId="7" fillId="0" borderId="49" xfId="0" applyFont="1" applyBorder="1" applyAlignment="1">
      <alignment wrapText="1"/>
    </xf>
    <xf numFmtId="0" fontId="22" fillId="0" borderId="50" xfId="0" applyFont="1" applyBorder="1" applyAlignment="1">
      <alignment wrapText="1"/>
    </xf>
    <xf numFmtId="0" fontId="22" fillId="0" borderId="51" xfId="0" applyFont="1" applyBorder="1" applyAlignment="1">
      <alignment wrapText="1"/>
    </xf>
    <xf numFmtId="0" fontId="23" fillId="0" borderId="52" xfId="0" applyFont="1" applyBorder="1" applyAlignment="1">
      <alignment horizontal="center" vertical="top" wrapText="1"/>
    </xf>
    <xf numFmtId="49" fontId="23" fillId="0" borderId="42" xfId="0" applyNumberFormat="1" applyFont="1" applyBorder="1" applyAlignment="1">
      <alignment horizontal="center" vertical="top" wrapText="1"/>
    </xf>
    <xf numFmtId="49" fontId="23" fillId="0" borderId="32" xfId="0" applyNumberFormat="1" applyFont="1" applyBorder="1" applyAlignment="1">
      <alignment horizontal="center"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Y56"/>
  <sheetViews>
    <sheetView tabSelected="1" view="pageLayout" zoomScaleNormal="100" workbookViewId="0">
      <selection activeCell="Y23" sqref="Y23"/>
    </sheetView>
  </sheetViews>
  <sheetFormatPr defaultRowHeight="12.75"/>
  <cols>
    <col min="1" max="1" width="6.28515625" style="69" customWidth="1"/>
    <col min="2" max="26" width="4" style="19" customWidth="1"/>
    <col min="27" max="27" width="5.42578125" style="19" customWidth="1"/>
    <col min="28" max="28" width="8.42578125" style="19" customWidth="1"/>
    <col min="29" max="29" width="3.42578125" style="19" hidden="1" customWidth="1"/>
    <col min="30" max="30" width="3.28515625" style="19" hidden="1" customWidth="1"/>
    <col min="31" max="33" width="4.140625" style="19" hidden="1" customWidth="1"/>
    <col min="34" max="34" width="5.42578125" style="19" customWidth="1"/>
    <col min="35" max="35" width="6.140625" style="19" customWidth="1"/>
    <col min="36" max="36" width="6" style="19" customWidth="1"/>
    <col min="37" max="37" width="23" style="19" customWidth="1"/>
    <col min="38" max="38" width="10.140625" style="19" customWidth="1"/>
    <col min="39" max="42" width="9.140625" style="19"/>
    <col min="43" max="43" width="9.7109375" style="19" customWidth="1"/>
    <col min="44" max="44" width="16.85546875" style="19" customWidth="1"/>
    <col min="45" max="45" width="8.7109375" style="19" customWidth="1"/>
    <col min="46" max="46" width="12.7109375" style="19" customWidth="1"/>
    <col min="47" max="47" width="10.7109375" style="19" customWidth="1"/>
    <col min="48" max="48" width="9.140625" style="19"/>
    <col min="49" max="49" width="9.5703125" style="19" bestFit="1" customWidth="1"/>
    <col min="50" max="50" width="9.140625" style="19"/>
    <col min="51" max="51" width="19.42578125" style="19" customWidth="1"/>
    <col min="52" max="16384" width="9.140625" style="19"/>
  </cols>
  <sheetData>
    <row r="1" spans="1:51" s="3" customFormat="1" ht="39.75" customHeight="1" thickTop="1">
      <c r="A1" s="43"/>
      <c r="B1" s="45" t="s">
        <v>0</v>
      </c>
      <c r="C1" s="39" t="s">
        <v>7</v>
      </c>
      <c r="D1" s="39" t="s">
        <v>8</v>
      </c>
      <c r="E1" s="39" t="s">
        <v>7</v>
      </c>
      <c r="F1" s="40" t="s">
        <v>9</v>
      </c>
      <c r="G1" s="45" t="s">
        <v>0</v>
      </c>
      <c r="H1" s="94" t="s">
        <v>7</v>
      </c>
      <c r="I1" s="94" t="s">
        <v>8</v>
      </c>
      <c r="J1" s="94" t="s">
        <v>7</v>
      </c>
      <c r="K1" s="40" t="s">
        <v>9</v>
      </c>
      <c r="L1" s="45" t="s">
        <v>0</v>
      </c>
      <c r="M1" s="94" t="s">
        <v>7</v>
      </c>
      <c r="N1" s="94" t="s">
        <v>8</v>
      </c>
      <c r="O1" s="94" t="s">
        <v>7</v>
      </c>
      <c r="P1" s="40" t="s">
        <v>9</v>
      </c>
      <c r="Q1" s="45" t="s">
        <v>0</v>
      </c>
      <c r="R1" s="39" t="s">
        <v>7</v>
      </c>
      <c r="S1" s="39" t="s">
        <v>8</v>
      </c>
      <c r="T1" s="39" t="s">
        <v>7</v>
      </c>
      <c r="U1" s="40" t="s">
        <v>9</v>
      </c>
      <c r="V1" s="45" t="s">
        <v>0</v>
      </c>
      <c r="W1" s="39" t="s">
        <v>7</v>
      </c>
      <c r="X1" s="39" t="s">
        <v>8</v>
      </c>
      <c r="Y1" s="39" t="s">
        <v>7</v>
      </c>
      <c r="Z1" s="40" t="s">
        <v>9</v>
      </c>
      <c r="AA1" s="35" t="s">
        <v>16</v>
      </c>
      <c r="AB1" s="36" t="s">
        <v>6</v>
      </c>
      <c r="AC1" s="37" t="s">
        <v>17</v>
      </c>
      <c r="AD1" s="37" t="s">
        <v>4</v>
      </c>
      <c r="AE1" s="37" t="s">
        <v>5</v>
      </c>
      <c r="AF1" s="37" t="s">
        <v>29</v>
      </c>
      <c r="AG1" s="37" t="s">
        <v>28</v>
      </c>
      <c r="AH1" s="36" t="s">
        <v>17</v>
      </c>
      <c r="AI1" s="36" t="s">
        <v>27</v>
      </c>
      <c r="AJ1" s="76" t="s">
        <v>18</v>
      </c>
      <c r="AK1" s="1"/>
      <c r="AL1" s="1"/>
      <c r="AM1" s="2"/>
      <c r="AO1" s="2"/>
      <c r="AS1" s="4"/>
      <c r="AV1" s="2"/>
    </row>
    <row r="2" spans="1:51" s="3" customFormat="1" ht="13.5" customHeight="1">
      <c r="A2" s="113" t="s">
        <v>31</v>
      </c>
      <c r="B2" s="46"/>
      <c r="C2" s="30"/>
      <c r="D2" s="30">
        <v>42186</v>
      </c>
      <c r="E2" s="30">
        <v>42187</v>
      </c>
      <c r="F2" s="30">
        <v>42188</v>
      </c>
      <c r="G2" s="93">
        <v>42191</v>
      </c>
      <c r="H2" s="100">
        <v>42192</v>
      </c>
      <c r="I2" s="100">
        <v>42193</v>
      </c>
      <c r="J2" s="100">
        <v>42194</v>
      </c>
      <c r="K2" s="44">
        <v>42195</v>
      </c>
      <c r="L2" s="93">
        <v>42198</v>
      </c>
      <c r="M2" s="100">
        <v>42199</v>
      </c>
      <c r="N2" s="100">
        <v>42200</v>
      </c>
      <c r="O2" s="98">
        <v>42201</v>
      </c>
      <c r="P2" s="44">
        <v>42202</v>
      </c>
      <c r="Q2" s="46">
        <v>42205</v>
      </c>
      <c r="R2" s="30">
        <v>42206</v>
      </c>
      <c r="S2" s="30">
        <v>42207</v>
      </c>
      <c r="T2" s="30">
        <v>42208</v>
      </c>
      <c r="U2" s="41">
        <v>42209</v>
      </c>
      <c r="V2" s="46">
        <v>42212</v>
      </c>
      <c r="W2" s="30">
        <v>42213</v>
      </c>
      <c r="X2" s="30">
        <v>42214</v>
      </c>
      <c r="Y2" s="30">
        <v>42215</v>
      </c>
      <c r="Z2" s="41">
        <v>42216</v>
      </c>
      <c r="AA2" s="33"/>
      <c r="AB2" s="34"/>
      <c r="AC2" s="34"/>
      <c r="AD2" s="34"/>
      <c r="AE2" s="34"/>
      <c r="AF2" s="34"/>
      <c r="AG2" s="34"/>
      <c r="AH2" s="34"/>
      <c r="AI2" s="73"/>
      <c r="AJ2" s="77"/>
      <c r="AK2" s="2"/>
      <c r="AN2" s="2"/>
      <c r="AO2" s="2"/>
      <c r="AQ2" s="2"/>
      <c r="AS2" s="4"/>
      <c r="AU2" s="2"/>
    </row>
    <row r="3" spans="1:51" s="3" customFormat="1" ht="20.100000000000001" customHeight="1">
      <c r="A3" s="114"/>
      <c r="B3" s="52"/>
      <c r="C3" s="53"/>
      <c r="D3" s="53" t="s">
        <v>40</v>
      </c>
      <c r="E3" s="53" t="s">
        <v>40</v>
      </c>
      <c r="F3" s="54" t="s">
        <v>40</v>
      </c>
      <c r="G3" s="95" t="s">
        <v>37</v>
      </c>
      <c r="H3" s="101" t="s">
        <v>37</v>
      </c>
      <c r="I3" s="101" t="s">
        <v>37</v>
      </c>
      <c r="J3" s="101" t="s">
        <v>37</v>
      </c>
      <c r="K3" s="96" t="s">
        <v>37</v>
      </c>
      <c r="L3" s="95" t="s">
        <v>37</v>
      </c>
      <c r="M3" s="101" t="s">
        <v>37</v>
      </c>
      <c r="N3" s="101" t="s">
        <v>37</v>
      </c>
      <c r="O3" s="99" t="s">
        <v>37</v>
      </c>
      <c r="P3" s="54" t="s">
        <v>37</v>
      </c>
      <c r="Q3" s="52" t="s">
        <v>37</v>
      </c>
      <c r="R3" s="53" t="s">
        <v>37</v>
      </c>
      <c r="S3" s="53" t="s">
        <v>37</v>
      </c>
      <c r="T3" s="53" t="s">
        <v>37</v>
      </c>
      <c r="U3" s="54" t="s">
        <v>37</v>
      </c>
      <c r="V3" s="52" t="s">
        <v>37</v>
      </c>
      <c r="W3" s="53" t="s">
        <v>37</v>
      </c>
      <c r="X3" s="53" t="s">
        <v>39</v>
      </c>
      <c r="Y3" s="53" t="s">
        <v>39</v>
      </c>
      <c r="Z3" s="54" t="s">
        <v>40</v>
      </c>
      <c r="AA3" s="50">
        <f>SUM(COUNTIF(B3:Z3,"I"))</f>
        <v>0</v>
      </c>
      <c r="AB3" s="51">
        <f>COUNTIF(B3:Z3,"E")</f>
        <v>17</v>
      </c>
      <c r="AC3" s="51">
        <f t="shared" ref="AC3:AC25" si="0">COUNTIF(B3:Z3,"H")</f>
        <v>0</v>
      </c>
      <c r="AD3" s="51">
        <f>COUNTIF(B3:Z3,"PD")</f>
        <v>2</v>
      </c>
      <c r="AE3" s="51">
        <f>COUNTIF(B3:Z3,"O")</f>
        <v>0</v>
      </c>
      <c r="AF3" s="51">
        <f>COUNTIF(B3:Z3,"N")</f>
        <v>0</v>
      </c>
      <c r="AG3" s="51">
        <f>COUNTIF(B3:Z3,"A")</f>
        <v>0</v>
      </c>
      <c r="AH3" s="58">
        <f>SUM(AC3:AG3)</f>
        <v>2</v>
      </c>
      <c r="AI3" s="70">
        <f>COUNTIF(B3:Z3,"V")</f>
        <v>4</v>
      </c>
      <c r="AJ3" s="78">
        <f t="shared" ref="AJ3:AJ25" si="1">SUM(AA3,AB3,AH3,AI3)</f>
        <v>23</v>
      </c>
      <c r="AK3" s="6"/>
      <c r="AL3" s="4"/>
      <c r="AO3" s="4"/>
      <c r="AQ3" s="7"/>
      <c r="AS3" s="4"/>
      <c r="AW3" s="8"/>
      <c r="AY3" s="9"/>
    </row>
    <row r="4" spans="1:51" s="3" customFormat="1" ht="13.5" customHeight="1">
      <c r="A4" s="107" t="s">
        <v>10</v>
      </c>
      <c r="B4" s="46">
        <v>42219</v>
      </c>
      <c r="C4" s="30">
        <v>42220</v>
      </c>
      <c r="D4" s="30">
        <v>42221</v>
      </c>
      <c r="E4" s="30">
        <v>42222</v>
      </c>
      <c r="F4" s="41">
        <v>42223</v>
      </c>
      <c r="G4" s="46">
        <v>42226</v>
      </c>
      <c r="H4" s="97">
        <v>42227</v>
      </c>
      <c r="I4" s="97">
        <v>42228</v>
      </c>
      <c r="J4" s="97">
        <v>42229</v>
      </c>
      <c r="K4" s="41">
        <v>42230</v>
      </c>
      <c r="L4" s="49">
        <v>42233</v>
      </c>
      <c r="M4" s="97">
        <v>42234</v>
      </c>
      <c r="N4" s="97">
        <v>42235</v>
      </c>
      <c r="O4" s="30">
        <v>42236</v>
      </c>
      <c r="P4" s="41">
        <v>42237</v>
      </c>
      <c r="Q4" s="46">
        <v>42240</v>
      </c>
      <c r="R4" s="30">
        <v>42241</v>
      </c>
      <c r="S4" s="30">
        <v>42242</v>
      </c>
      <c r="T4" s="30">
        <v>42243</v>
      </c>
      <c r="U4" s="41">
        <v>42244</v>
      </c>
      <c r="V4" s="46">
        <v>42247</v>
      </c>
      <c r="W4" s="30"/>
      <c r="X4" s="30"/>
      <c r="Y4" s="30"/>
      <c r="Z4" s="41"/>
      <c r="AA4" s="55"/>
      <c r="AB4" s="56"/>
      <c r="AC4" s="56"/>
      <c r="AD4" s="56"/>
      <c r="AE4" s="56"/>
      <c r="AF4" s="51">
        <f t="shared" ref="AF4:AF26" si="2">COUNTIF(B4:Z4,"N")</f>
        <v>0</v>
      </c>
      <c r="AG4" s="70">
        <f t="shared" ref="AG4:AG26" si="3">COUNTIF(B4:Z4,"A")</f>
        <v>0</v>
      </c>
      <c r="AH4" s="56"/>
      <c r="AI4" s="74"/>
      <c r="AJ4" s="77"/>
      <c r="AK4" s="6"/>
      <c r="AL4" s="7"/>
      <c r="AM4" s="10"/>
      <c r="AN4" s="10"/>
      <c r="AO4" s="7"/>
      <c r="AP4" s="10"/>
      <c r="AQ4" s="7"/>
      <c r="AS4" s="7"/>
      <c r="AW4" s="8"/>
      <c r="AY4" s="9"/>
    </row>
    <row r="5" spans="1:51" s="3" customFormat="1" ht="20.100000000000001" customHeight="1">
      <c r="A5" s="108"/>
      <c r="B5" s="52" t="s">
        <v>40</v>
      </c>
      <c r="C5" s="53" t="s">
        <v>41</v>
      </c>
      <c r="D5" s="53" t="s">
        <v>38</v>
      </c>
      <c r="E5" s="53" t="s">
        <v>38</v>
      </c>
      <c r="F5" s="54" t="s">
        <v>38</v>
      </c>
      <c r="G5" s="52" t="s">
        <v>38</v>
      </c>
      <c r="H5" s="53" t="s">
        <v>38</v>
      </c>
      <c r="I5" s="53" t="s">
        <v>38</v>
      </c>
      <c r="J5" s="53" t="s">
        <v>38</v>
      </c>
      <c r="K5" s="54" t="s">
        <v>38</v>
      </c>
      <c r="L5" s="52" t="s">
        <v>38</v>
      </c>
      <c r="M5" s="53" t="s">
        <v>38</v>
      </c>
      <c r="N5" s="53" t="s">
        <v>38</v>
      </c>
      <c r="O5" s="53" t="s">
        <v>38</v>
      </c>
      <c r="P5" s="54" t="s">
        <v>38</v>
      </c>
      <c r="Q5" s="52" t="s">
        <v>38</v>
      </c>
      <c r="R5" s="53" t="s">
        <v>38</v>
      </c>
      <c r="S5" s="53" t="s">
        <v>38</v>
      </c>
      <c r="T5" s="53" t="s">
        <v>38</v>
      </c>
      <c r="U5" s="54" t="s">
        <v>38</v>
      </c>
      <c r="V5" s="52" t="s">
        <v>38</v>
      </c>
      <c r="W5" s="53"/>
      <c r="X5" s="53"/>
      <c r="Y5" s="53"/>
      <c r="Z5" s="54"/>
      <c r="AA5" s="50">
        <f t="shared" ref="AA5:AA25" si="4">SUM(COUNTIF(B5:Z5,"I"))</f>
        <v>19</v>
      </c>
      <c r="AB5" s="51">
        <f t="shared" ref="AB5:AB25" si="5">COUNTIF(B5:Z5,"E")</f>
        <v>0</v>
      </c>
      <c r="AC5" s="51">
        <f t="shared" si="0"/>
        <v>0</v>
      </c>
      <c r="AD5" s="51">
        <f>COUNTIF(B5:Z5,"PD")</f>
        <v>0</v>
      </c>
      <c r="AE5" s="51">
        <f>COUNTIF(B5:Z5,"O")</f>
        <v>1</v>
      </c>
      <c r="AF5" s="51">
        <f t="shared" si="2"/>
        <v>0</v>
      </c>
      <c r="AG5" s="70">
        <f t="shared" si="3"/>
        <v>0</v>
      </c>
      <c r="AH5" s="58">
        <f>SUM(AC5:AG5)</f>
        <v>1</v>
      </c>
      <c r="AI5" s="75">
        <f>COUNTIF(B5:Z5,"v")</f>
        <v>1</v>
      </c>
      <c r="AJ5" s="78">
        <f t="shared" si="1"/>
        <v>21</v>
      </c>
      <c r="AK5" s="6"/>
      <c r="AL5" s="7"/>
      <c r="AM5" s="10"/>
      <c r="AN5" s="10"/>
      <c r="AO5" s="7"/>
      <c r="AP5" s="10"/>
      <c r="AQ5" s="7"/>
      <c r="AS5" s="7"/>
      <c r="AW5" s="8"/>
      <c r="AY5" s="9"/>
    </row>
    <row r="6" spans="1:51" s="3" customFormat="1" ht="13.5" customHeight="1">
      <c r="A6" s="107" t="s">
        <v>11</v>
      </c>
      <c r="B6" s="46"/>
      <c r="C6" s="30">
        <v>42248</v>
      </c>
      <c r="D6" s="30">
        <v>42249</v>
      </c>
      <c r="E6" s="30">
        <v>42250</v>
      </c>
      <c r="F6" s="41">
        <v>42251</v>
      </c>
      <c r="G6" s="46">
        <v>42254</v>
      </c>
      <c r="H6" s="30">
        <v>42255</v>
      </c>
      <c r="I6" s="30">
        <v>42256</v>
      </c>
      <c r="J6" s="30">
        <v>42257</v>
      </c>
      <c r="K6" s="41">
        <v>42258</v>
      </c>
      <c r="L6" s="46">
        <v>42261</v>
      </c>
      <c r="M6" s="30">
        <v>42262</v>
      </c>
      <c r="N6" s="30">
        <v>42263</v>
      </c>
      <c r="O6" s="30">
        <v>42264</v>
      </c>
      <c r="P6" s="41">
        <v>42265</v>
      </c>
      <c r="Q6" s="46">
        <v>42268</v>
      </c>
      <c r="R6" s="30">
        <v>42269</v>
      </c>
      <c r="S6" s="30">
        <v>42270</v>
      </c>
      <c r="T6" s="30">
        <v>42271</v>
      </c>
      <c r="U6" s="41">
        <v>42272</v>
      </c>
      <c r="V6" s="46">
        <v>42275</v>
      </c>
      <c r="W6" s="30">
        <v>42276</v>
      </c>
      <c r="X6" s="30">
        <v>42277</v>
      </c>
      <c r="Y6" s="30"/>
      <c r="Z6" s="41"/>
      <c r="AA6" s="55"/>
      <c r="AB6" s="56"/>
      <c r="AC6" s="56"/>
      <c r="AD6" s="56"/>
      <c r="AE6" s="56"/>
      <c r="AF6" s="51">
        <f t="shared" si="2"/>
        <v>0</v>
      </c>
      <c r="AG6" s="70">
        <f t="shared" si="3"/>
        <v>0</v>
      </c>
      <c r="AH6" s="56"/>
      <c r="AI6" s="74"/>
      <c r="AJ6" s="77"/>
      <c r="AK6" s="6"/>
      <c r="AL6" s="7"/>
      <c r="AM6" s="10"/>
      <c r="AO6" s="7"/>
      <c r="AP6" s="10"/>
      <c r="AQ6" s="7"/>
      <c r="AR6" s="11"/>
      <c r="AS6" s="7"/>
      <c r="AW6" s="8"/>
      <c r="AY6" s="12"/>
    </row>
    <row r="7" spans="1:51" s="3" customFormat="1" ht="20.100000000000001" customHeight="1">
      <c r="A7" s="108"/>
      <c r="B7" s="52"/>
      <c r="C7" s="53" t="s">
        <v>38</v>
      </c>
      <c r="D7" s="53" t="s">
        <v>38</v>
      </c>
      <c r="E7" s="53" t="s">
        <v>38</v>
      </c>
      <c r="F7" s="54" t="s">
        <v>38</v>
      </c>
      <c r="G7" s="52" t="s">
        <v>42</v>
      </c>
      <c r="H7" s="53" t="s">
        <v>39</v>
      </c>
      <c r="I7" s="53" t="s">
        <v>38</v>
      </c>
      <c r="J7" s="53" t="s">
        <v>38</v>
      </c>
      <c r="K7" s="54" t="s">
        <v>38</v>
      </c>
      <c r="L7" s="52" t="s">
        <v>38</v>
      </c>
      <c r="M7" s="53" t="s">
        <v>38</v>
      </c>
      <c r="N7" s="53" t="s">
        <v>38</v>
      </c>
      <c r="O7" s="53" t="s">
        <v>38</v>
      </c>
      <c r="P7" s="54" t="s">
        <v>38</v>
      </c>
      <c r="Q7" s="52" t="s">
        <v>38</v>
      </c>
      <c r="R7" s="53" t="s">
        <v>38</v>
      </c>
      <c r="S7" s="53" t="s">
        <v>38</v>
      </c>
      <c r="T7" s="53" t="s">
        <v>38</v>
      </c>
      <c r="U7" s="54" t="s">
        <v>38</v>
      </c>
      <c r="V7" s="52" t="s">
        <v>38</v>
      </c>
      <c r="W7" s="53" t="s">
        <v>38</v>
      </c>
      <c r="X7" s="53" t="s">
        <v>38</v>
      </c>
      <c r="Y7" s="53"/>
      <c r="Z7" s="54"/>
      <c r="AA7" s="50">
        <f t="shared" si="4"/>
        <v>20</v>
      </c>
      <c r="AB7" s="51">
        <f t="shared" si="5"/>
        <v>0</v>
      </c>
      <c r="AC7" s="51">
        <f>COUNTIF(B7:Z7,"H")</f>
        <v>1</v>
      </c>
      <c r="AD7" s="51">
        <f>COUNTIF(B7:Z7,"PD")</f>
        <v>1</v>
      </c>
      <c r="AE7" s="51">
        <f>COUNTIF(B7:Z7,"O")</f>
        <v>0</v>
      </c>
      <c r="AF7" s="51">
        <f t="shared" si="2"/>
        <v>0</v>
      </c>
      <c r="AG7" s="70">
        <f t="shared" si="3"/>
        <v>0</v>
      </c>
      <c r="AH7" s="58">
        <f>SUM(AC7:AG7)</f>
        <v>2</v>
      </c>
      <c r="AI7" s="75">
        <f>COUNTIF(B7:Z7,"v")</f>
        <v>0</v>
      </c>
      <c r="AJ7" s="78">
        <f t="shared" si="1"/>
        <v>22</v>
      </c>
      <c r="AK7" s="6"/>
      <c r="AL7" s="7"/>
      <c r="AM7" s="10"/>
      <c r="AN7" s="10"/>
      <c r="AO7" s="7"/>
      <c r="AP7" s="10"/>
      <c r="AQ7" s="7"/>
      <c r="AS7" s="7"/>
      <c r="AW7" s="8"/>
      <c r="AY7" s="9"/>
    </row>
    <row r="8" spans="1:51" s="3" customFormat="1" ht="13.5" customHeight="1">
      <c r="A8" s="65" t="s">
        <v>12</v>
      </c>
      <c r="B8" s="46"/>
      <c r="C8" s="30"/>
      <c r="D8" s="30"/>
      <c r="E8" s="30">
        <v>42278</v>
      </c>
      <c r="F8" s="41">
        <v>42279</v>
      </c>
      <c r="G8" s="46">
        <v>42282</v>
      </c>
      <c r="H8" s="30">
        <v>42283</v>
      </c>
      <c r="I8" s="30">
        <v>42284</v>
      </c>
      <c r="J8" s="31">
        <v>42285</v>
      </c>
      <c r="K8" s="41">
        <v>42286</v>
      </c>
      <c r="L8" s="46">
        <v>42289</v>
      </c>
      <c r="M8" s="30">
        <v>42290</v>
      </c>
      <c r="N8" s="30">
        <v>42291</v>
      </c>
      <c r="O8" s="30">
        <v>42292</v>
      </c>
      <c r="P8" s="41">
        <v>42293</v>
      </c>
      <c r="Q8" s="46">
        <v>42296</v>
      </c>
      <c r="R8" s="30">
        <v>42297</v>
      </c>
      <c r="S8" s="30">
        <v>42298</v>
      </c>
      <c r="T8" s="30">
        <v>42299</v>
      </c>
      <c r="U8" s="41">
        <v>42300</v>
      </c>
      <c r="V8" s="46">
        <v>42303</v>
      </c>
      <c r="W8" s="30">
        <v>42304</v>
      </c>
      <c r="X8" s="30">
        <v>42305</v>
      </c>
      <c r="Y8" s="30">
        <v>42306</v>
      </c>
      <c r="Z8" s="41">
        <v>42307</v>
      </c>
      <c r="AA8" s="55"/>
      <c r="AB8" s="56"/>
      <c r="AC8" s="56"/>
      <c r="AD8" s="56"/>
      <c r="AE8" s="56"/>
      <c r="AF8" s="51">
        <f t="shared" si="2"/>
        <v>0</v>
      </c>
      <c r="AG8" s="70">
        <f t="shared" si="3"/>
        <v>0</v>
      </c>
      <c r="AH8" s="56"/>
      <c r="AI8" s="74"/>
      <c r="AJ8" s="77"/>
      <c r="AK8" s="6"/>
      <c r="AL8" s="7"/>
      <c r="AM8" s="10"/>
      <c r="AN8" s="10"/>
      <c r="AO8" s="7"/>
      <c r="AP8" s="10"/>
      <c r="AQ8" s="7"/>
      <c r="AS8" s="7"/>
      <c r="AW8" s="8"/>
      <c r="AY8" s="9"/>
    </row>
    <row r="9" spans="1:51" s="3" customFormat="1" ht="20.100000000000001" customHeight="1">
      <c r="A9" s="64"/>
      <c r="B9" s="52"/>
      <c r="C9" s="53"/>
      <c r="D9" s="53"/>
      <c r="E9" s="53" t="s">
        <v>38</v>
      </c>
      <c r="F9" s="54" t="s">
        <v>38</v>
      </c>
      <c r="G9" s="52" t="s">
        <v>40</v>
      </c>
      <c r="H9" s="53" t="s">
        <v>40</v>
      </c>
      <c r="I9" s="53" t="s">
        <v>40</v>
      </c>
      <c r="J9" s="53" t="s">
        <v>40</v>
      </c>
      <c r="K9" s="54" t="s">
        <v>40</v>
      </c>
      <c r="L9" s="52" t="s">
        <v>39</v>
      </c>
      <c r="M9" s="53" t="s">
        <v>38</v>
      </c>
      <c r="N9" s="53" t="s">
        <v>38</v>
      </c>
      <c r="O9" s="53" t="s">
        <v>38</v>
      </c>
      <c r="P9" s="54" t="s">
        <v>38</v>
      </c>
      <c r="Q9" s="52" t="s">
        <v>38</v>
      </c>
      <c r="R9" s="53" t="s">
        <v>38</v>
      </c>
      <c r="S9" s="53" t="s">
        <v>38</v>
      </c>
      <c r="T9" s="53" t="s">
        <v>38</v>
      </c>
      <c r="U9" s="54" t="s">
        <v>38</v>
      </c>
      <c r="V9" s="52" t="s">
        <v>38</v>
      </c>
      <c r="W9" s="53" t="s">
        <v>38</v>
      </c>
      <c r="X9" s="53" t="s">
        <v>38</v>
      </c>
      <c r="Y9" s="53" t="s">
        <v>38</v>
      </c>
      <c r="Z9" s="54" t="s">
        <v>38</v>
      </c>
      <c r="AA9" s="50">
        <f t="shared" si="4"/>
        <v>16</v>
      </c>
      <c r="AB9" s="51">
        <f t="shared" si="5"/>
        <v>0</v>
      </c>
      <c r="AC9" s="51">
        <f t="shared" si="0"/>
        <v>0</v>
      </c>
      <c r="AD9" s="51">
        <f>COUNTIF(B9:Z9,"PD")</f>
        <v>1</v>
      </c>
      <c r="AE9" s="51">
        <f>COUNTIF(B9:Z9,"O")</f>
        <v>0</v>
      </c>
      <c r="AF9" s="51">
        <f t="shared" si="2"/>
        <v>0</v>
      </c>
      <c r="AG9" s="70">
        <f t="shared" si="3"/>
        <v>0</v>
      </c>
      <c r="AH9" s="58">
        <f>SUM(AC9:AG9)</f>
        <v>1</v>
      </c>
      <c r="AI9" s="75">
        <f>COUNTIF(B9:Z9,"v")</f>
        <v>5</v>
      </c>
      <c r="AJ9" s="78">
        <f t="shared" si="1"/>
        <v>22</v>
      </c>
      <c r="AK9" s="6"/>
      <c r="AL9" s="7"/>
      <c r="AM9" s="10"/>
      <c r="AN9" s="10"/>
      <c r="AO9" s="7"/>
      <c r="AP9" s="10"/>
      <c r="AQ9" s="7"/>
      <c r="AS9" s="7"/>
      <c r="AW9" s="8"/>
      <c r="AY9" s="9"/>
    </row>
    <row r="10" spans="1:51" s="3" customFormat="1" ht="13.5" customHeight="1">
      <c r="A10" s="107" t="s">
        <v>13</v>
      </c>
      <c r="B10" s="47">
        <v>42310</v>
      </c>
      <c r="C10" s="32">
        <v>42311</v>
      </c>
      <c r="D10" s="32">
        <v>42312</v>
      </c>
      <c r="E10" s="32">
        <v>42313</v>
      </c>
      <c r="F10" s="42">
        <v>42314</v>
      </c>
      <c r="G10" s="47">
        <v>42317</v>
      </c>
      <c r="H10" s="32">
        <v>42318</v>
      </c>
      <c r="I10" s="32">
        <v>42319</v>
      </c>
      <c r="J10" s="32">
        <v>42320</v>
      </c>
      <c r="K10" s="42">
        <v>42321</v>
      </c>
      <c r="L10" s="47">
        <v>42324</v>
      </c>
      <c r="M10" s="32">
        <v>42325</v>
      </c>
      <c r="N10" s="32">
        <v>42326</v>
      </c>
      <c r="O10" s="32">
        <v>42327</v>
      </c>
      <c r="P10" s="42">
        <v>42328</v>
      </c>
      <c r="Q10" s="47">
        <v>42331</v>
      </c>
      <c r="R10" s="32">
        <v>42332</v>
      </c>
      <c r="S10" s="31">
        <v>42333</v>
      </c>
      <c r="T10" s="32">
        <v>42334</v>
      </c>
      <c r="U10" s="42">
        <v>42335</v>
      </c>
      <c r="V10" s="47">
        <v>42338</v>
      </c>
      <c r="W10" s="30"/>
      <c r="X10" s="30"/>
      <c r="Y10" s="30"/>
      <c r="Z10" s="41"/>
      <c r="AA10" s="55"/>
      <c r="AB10" s="56"/>
      <c r="AC10" s="56"/>
      <c r="AD10" s="56"/>
      <c r="AE10" s="56"/>
      <c r="AF10" s="51">
        <f t="shared" si="2"/>
        <v>0</v>
      </c>
      <c r="AG10" s="70">
        <f t="shared" si="3"/>
        <v>0</v>
      </c>
      <c r="AH10" s="56"/>
      <c r="AI10" s="74"/>
      <c r="AJ10" s="77"/>
      <c r="AK10" s="6"/>
      <c r="AL10" s="7"/>
      <c r="AM10" s="10"/>
      <c r="AN10" s="10"/>
      <c r="AO10" s="7"/>
      <c r="AP10" s="10"/>
      <c r="AQ10" s="7"/>
      <c r="AS10" s="7"/>
      <c r="AW10" s="8"/>
      <c r="AY10" s="9"/>
    </row>
    <row r="11" spans="1:51" s="3" customFormat="1" ht="20.100000000000001" customHeight="1">
      <c r="A11" s="108"/>
      <c r="B11" s="52" t="s">
        <v>40</v>
      </c>
      <c r="C11" s="53" t="s">
        <v>40</v>
      </c>
      <c r="D11" s="53" t="s">
        <v>38</v>
      </c>
      <c r="E11" s="53" t="s">
        <v>38</v>
      </c>
      <c r="F11" s="54" t="s">
        <v>38</v>
      </c>
      <c r="G11" s="52" t="s">
        <v>38</v>
      </c>
      <c r="H11" s="53" t="s">
        <v>38</v>
      </c>
      <c r="I11" s="53" t="s">
        <v>38</v>
      </c>
      <c r="J11" s="53" t="s">
        <v>38</v>
      </c>
      <c r="K11" s="54" t="s">
        <v>38</v>
      </c>
      <c r="L11" s="52" t="s">
        <v>38</v>
      </c>
      <c r="M11" s="53" t="s">
        <v>38</v>
      </c>
      <c r="N11" s="53" t="s">
        <v>38</v>
      </c>
      <c r="O11" s="53" t="s">
        <v>38</v>
      </c>
      <c r="P11" s="54" t="s">
        <v>38</v>
      </c>
      <c r="Q11" s="52" t="s">
        <v>38</v>
      </c>
      <c r="R11" s="53" t="s">
        <v>38</v>
      </c>
      <c r="S11" s="53" t="s">
        <v>40</v>
      </c>
      <c r="T11" s="53" t="s">
        <v>42</v>
      </c>
      <c r="U11" s="54" t="s">
        <v>40</v>
      </c>
      <c r="V11" s="52" t="s">
        <v>38</v>
      </c>
      <c r="W11" s="53"/>
      <c r="X11" s="53"/>
      <c r="Y11" s="53"/>
      <c r="Z11" s="54"/>
      <c r="AA11" s="50">
        <f t="shared" si="4"/>
        <v>16</v>
      </c>
      <c r="AB11" s="51">
        <f t="shared" si="5"/>
        <v>0</v>
      </c>
      <c r="AC11" s="51">
        <f t="shared" si="0"/>
        <v>1</v>
      </c>
      <c r="AD11" s="51">
        <f>COUNTIF(B11:Z11,"PD")</f>
        <v>0</v>
      </c>
      <c r="AE11" s="51">
        <f>COUNTIF(B11:Z11,"O")</f>
        <v>0</v>
      </c>
      <c r="AF11" s="51">
        <f t="shared" si="2"/>
        <v>0</v>
      </c>
      <c r="AG11" s="70">
        <f t="shared" si="3"/>
        <v>0</v>
      </c>
      <c r="AH11" s="58">
        <f>SUM(AC11:AG11)</f>
        <v>1</v>
      </c>
      <c r="AI11" s="75">
        <f>COUNTIF(B11:Z11,"v")</f>
        <v>4</v>
      </c>
      <c r="AJ11" s="78">
        <f t="shared" si="1"/>
        <v>21</v>
      </c>
      <c r="AK11" s="6"/>
      <c r="AL11" s="7"/>
      <c r="AM11" s="10"/>
      <c r="AN11" s="10"/>
      <c r="AO11" s="7"/>
      <c r="AP11" s="10"/>
      <c r="AQ11" s="7"/>
      <c r="AS11" s="7"/>
      <c r="AW11" s="8"/>
      <c r="AY11" s="9"/>
    </row>
    <row r="12" spans="1:51" s="3" customFormat="1" ht="13.5" customHeight="1">
      <c r="A12" s="107" t="s">
        <v>14</v>
      </c>
      <c r="B12" s="46"/>
      <c r="C12" s="32">
        <v>42339</v>
      </c>
      <c r="D12" s="32">
        <v>42340</v>
      </c>
      <c r="E12" s="32">
        <v>42341</v>
      </c>
      <c r="F12" s="42">
        <v>42342</v>
      </c>
      <c r="G12" s="47">
        <v>42345</v>
      </c>
      <c r="H12" s="32">
        <v>42346</v>
      </c>
      <c r="I12" s="32">
        <v>42347</v>
      </c>
      <c r="J12" s="32">
        <v>42348</v>
      </c>
      <c r="K12" s="42">
        <v>42349</v>
      </c>
      <c r="L12" s="47">
        <v>42352</v>
      </c>
      <c r="M12" s="32">
        <v>42353</v>
      </c>
      <c r="N12" s="32">
        <v>42354</v>
      </c>
      <c r="O12" s="32">
        <v>42355</v>
      </c>
      <c r="P12" s="42">
        <v>42356</v>
      </c>
      <c r="Q12" s="47">
        <v>42359</v>
      </c>
      <c r="R12" s="32">
        <v>42360</v>
      </c>
      <c r="S12" s="32">
        <v>42361</v>
      </c>
      <c r="T12" s="32">
        <v>42362</v>
      </c>
      <c r="U12" s="42">
        <v>42363</v>
      </c>
      <c r="V12" s="47">
        <v>42366</v>
      </c>
      <c r="W12" s="32">
        <v>42367</v>
      </c>
      <c r="X12" s="32">
        <v>42368</v>
      </c>
      <c r="Y12" s="32">
        <v>42369</v>
      </c>
      <c r="Z12" s="41"/>
      <c r="AA12" s="55"/>
      <c r="AB12" s="56"/>
      <c r="AC12" s="56"/>
      <c r="AD12" s="56"/>
      <c r="AE12" s="56"/>
      <c r="AF12" s="51">
        <f t="shared" si="2"/>
        <v>0</v>
      </c>
      <c r="AG12" s="70">
        <f t="shared" si="3"/>
        <v>0</v>
      </c>
      <c r="AH12" s="56"/>
      <c r="AI12" s="74"/>
      <c r="AJ12" s="77"/>
      <c r="AK12" s="6"/>
      <c r="AL12" s="7"/>
      <c r="AM12" s="10"/>
      <c r="AN12" s="10"/>
      <c r="AO12" s="7"/>
      <c r="AP12" s="10"/>
      <c r="AQ12" s="7"/>
      <c r="AS12" s="7"/>
      <c r="AW12" s="8"/>
      <c r="AY12" s="9"/>
    </row>
    <row r="13" spans="1:51" s="3" customFormat="1" ht="20.100000000000001" customHeight="1">
      <c r="A13" s="108"/>
      <c r="B13" s="52"/>
      <c r="C13" s="53" t="s">
        <v>38</v>
      </c>
      <c r="D13" s="53" t="s">
        <v>38</v>
      </c>
      <c r="E13" s="53" t="s">
        <v>38</v>
      </c>
      <c r="F13" s="54" t="s">
        <v>38</v>
      </c>
      <c r="G13" s="52" t="s">
        <v>38</v>
      </c>
      <c r="H13" s="53" t="s">
        <v>38</v>
      </c>
      <c r="I13" s="53" t="s">
        <v>38</v>
      </c>
      <c r="J13" s="53" t="s">
        <v>38</v>
      </c>
      <c r="K13" s="54" t="s">
        <v>38</v>
      </c>
      <c r="L13" s="52" t="s">
        <v>38</v>
      </c>
      <c r="M13" s="53" t="s">
        <v>38</v>
      </c>
      <c r="N13" s="53" t="s">
        <v>38</v>
      </c>
      <c r="O13" s="53" t="s">
        <v>38</v>
      </c>
      <c r="P13" s="54" t="s">
        <v>40</v>
      </c>
      <c r="Q13" s="52" t="s">
        <v>40</v>
      </c>
      <c r="R13" s="53" t="s">
        <v>40</v>
      </c>
      <c r="S13" s="53" t="s">
        <v>40</v>
      </c>
      <c r="T13" s="53" t="s">
        <v>40</v>
      </c>
      <c r="U13" s="54" t="s">
        <v>42</v>
      </c>
      <c r="V13" s="52" t="s">
        <v>40</v>
      </c>
      <c r="W13" s="53" t="s">
        <v>40</v>
      </c>
      <c r="X13" s="53" t="s">
        <v>40</v>
      </c>
      <c r="Y13" s="53" t="s">
        <v>40</v>
      </c>
      <c r="Z13" s="54"/>
      <c r="AA13" s="50">
        <f t="shared" si="4"/>
        <v>13</v>
      </c>
      <c r="AB13" s="51">
        <f t="shared" si="5"/>
        <v>0</v>
      </c>
      <c r="AC13" s="51">
        <f t="shared" si="0"/>
        <v>1</v>
      </c>
      <c r="AD13" s="51">
        <f>COUNTIF(B13:Z13,"PD")</f>
        <v>0</v>
      </c>
      <c r="AE13" s="51">
        <f>COUNTIF(B13:Z13,"O")</f>
        <v>0</v>
      </c>
      <c r="AF13" s="51">
        <f t="shared" si="2"/>
        <v>0</v>
      </c>
      <c r="AG13" s="70">
        <f t="shared" si="3"/>
        <v>0</v>
      </c>
      <c r="AH13" s="51">
        <f>SUM(AC13:AG13)</f>
        <v>1</v>
      </c>
      <c r="AI13" s="75">
        <f>COUNTIF(B13:Z13,"v")</f>
        <v>9</v>
      </c>
      <c r="AJ13" s="78">
        <f t="shared" si="1"/>
        <v>23</v>
      </c>
      <c r="AK13" s="2"/>
      <c r="AW13" s="8"/>
      <c r="AY13" s="9"/>
    </row>
    <row r="14" spans="1:51" s="3" customFormat="1" ht="13.5" customHeight="1">
      <c r="A14" s="113" t="s">
        <v>32</v>
      </c>
      <c r="B14" s="46"/>
      <c r="C14" s="30"/>
      <c r="D14" s="30"/>
      <c r="E14" s="30"/>
      <c r="F14" s="42">
        <v>42005</v>
      </c>
      <c r="G14" s="47">
        <v>42008</v>
      </c>
      <c r="H14" s="32">
        <v>42009</v>
      </c>
      <c r="I14" s="32">
        <v>42010</v>
      </c>
      <c r="J14" s="32">
        <v>42011</v>
      </c>
      <c r="K14" s="42">
        <v>42012</v>
      </c>
      <c r="L14" s="47">
        <v>42015</v>
      </c>
      <c r="M14" s="32">
        <v>42016</v>
      </c>
      <c r="N14" s="32">
        <v>42017</v>
      </c>
      <c r="O14" s="32">
        <v>42018</v>
      </c>
      <c r="P14" s="42">
        <v>42019</v>
      </c>
      <c r="Q14" s="47">
        <v>42022</v>
      </c>
      <c r="R14" s="32">
        <v>42023</v>
      </c>
      <c r="S14" s="32">
        <v>42024</v>
      </c>
      <c r="T14" s="32">
        <v>42025</v>
      </c>
      <c r="U14" s="42">
        <v>42026</v>
      </c>
      <c r="V14" s="47">
        <v>42029</v>
      </c>
      <c r="W14" s="32">
        <v>42030</v>
      </c>
      <c r="X14" s="32">
        <v>42031</v>
      </c>
      <c r="Y14" s="32">
        <v>42032</v>
      </c>
      <c r="Z14" s="42">
        <v>42033</v>
      </c>
      <c r="AA14" s="55"/>
      <c r="AB14" s="56"/>
      <c r="AC14" s="56"/>
      <c r="AD14" s="56"/>
      <c r="AE14" s="56"/>
      <c r="AF14" s="51">
        <f t="shared" si="2"/>
        <v>0</v>
      </c>
      <c r="AG14" s="70">
        <f t="shared" si="3"/>
        <v>0</v>
      </c>
      <c r="AH14" s="56"/>
      <c r="AI14" s="74"/>
      <c r="AJ14" s="77"/>
      <c r="AK14" s="2"/>
      <c r="AM14" s="2"/>
      <c r="AR14" s="2"/>
    </row>
    <row r="15" spans="1:51" s="3" customFormat="1" ht="20.100000000000001" customHeight="1">
      <c r="A15" s="114"/>
      <c r="B15" s="52"/>
      <c r="C15" s="53"/>
      <c r="D15" s="53"/>
      <c r="E15" s="53"/>
      <c r="F15" s="54" t="s">
        <v>42</v>
      </c>
      <c r="G15" s="52" t="s">
        <v>39</v>
      </c>
      <c r="H15" s="53" t="s">
        <v>38</v>
      </c>
      <c r="I15" s="53" t="s">
        <v>38</v>
      </c>
      <c r="J15" s="53" t="s">
        <v>38</v>
      </c>
      <c r="K15" s="54" t="s">
        <v>38</v>
      </c>
      <c r="L15" s="52" t="s">
        <v>38</v>
      </c>
      <c r="M15" s="53" t="s">
        <v>38</v>
      </c>
      <c r="N15" s="53" t="s">
        <v>38</v>
      </c>
      <c r="O15" s="53" t="s">
        <v>38</v>
      </c>
      <c r="P15" s="54" t="s">
        <v>38</v>
      </c>
      <c r="Q15" s="52" t="s">
        <v>42</v>
      </c>
      <c r="R15" s="53" t="s">
        <v>38</v>
      </c>
      <c r="S15" s="53" t="s">
        <v>38</v>
      </c>
      <c r="T15" s="53" t="s">
        <v>38</v>
      </c>
      <c r="U15" s="54" t="s">
        <v>38</v>
      </c>
      <c r="V15" s="52" t="s">
        <v>38</v>
      </c>
      <c r="W15" s="53" t="s">
        <v>38</v>
      </c>
      <c r="X15" s="53" t="s">
        <v>38</v>
      </c>
      <c r="Y15" s="53" t="s">
        <v>38</v>
      </c>
      <c r="Z15" s="54" t="s">
        <v>38</v>
      </c>
      <c r="AA15" s="50">
        <f t="shared" si="4"/>
        <v>18</v>
      </c>
      <c r="AB15" s="51">
        <f t="shared" si="5"/>
        <v>0</v>
      </c>
      <c r="AC15" s="51">
        <f t="shared" si="0"/>
        <v>2</v>
      </c>
      <c r="AD15" s="51">
        <f>COUNTIF(B15:Z15,"PD")</f>
        <v>1</v>
      </c>
      <c r="AE15" s="51">
        <f>COUNTIF(B15:Z15,"O")</f>
        <v>0</v>
      </c>
      <c r="AF15" s="51">
        <f t="shared" si="2"/>
        <v>0</v>
      </c>
      <c r="AG15" s="70">
        <f t="shared" si="3"/>
        <v>0</v>
      </c>
      <c r="AH15" s="51">
        <f>SUM(AC15:AG15)</f>
        <v>3</v>
      </c>
      <c r="AI15" s="75">
        <f>COUNTIF(B15:Z15,"v")</f>
        <v>0</v>
      </c>
      <c r="AJ15" s="78">
        <f t="shared" si="1"/>
        <v>21</v>
      </c>
      <c r="AK15" s="2"/>
      <c r="AM15" s="2"/>
      <c r="AR15" s="2"/>
    </row>
    <row r="16" spans="1:51" s="3" customFormat="1" ht="13.5" customHeight="1">
      <c r="A16" s="107" t="s">
        <v>15</v>
      </c>
      <c r="B16" s="47">
        <v>42036</v>
      </c>
      <c r="C16" s="32">
        <v>42037</v>
      </c>
      <c r="D16" s="32">
        <v>42038</v>
      </c>
      <c r="E16" s="32">
        <v>42039</v>
      </c>
      <c r="F16" s="42">
        <v>42040</v>
      </c>
      <c r="G16" s="47">
        <v>42043</v>
      </c>
      <c r="H16" s="32">
        <v>42044</v>
      </c>
      <c r="I16" s="32">
        <v>42045</v>
      </c>
      <c r="J16" s="32">
        <v>42046</v>
      </c>
      <c r="K16" s="48">
        <v>42047</v>
      </c>
      <c r="L16" s="46">
        <v>42050</v>
      </c>
      <c r="M16" s="32">
        <v>42051</v>
      </c>
      <c r="N16" s="32">
        <v>42052</v>
      </c>
      <c r="O16" s="32">
        <v>42053</v>
      </c>
      <c r="P16" s="42">
        <v>42054</v>
      </c>
      <c r="Q16" s="47">
        <v>42057</v>
      </c>
      <c r="R16" s="32">
        <v>42058</v>
      </c>
      <c r="S16" s="32">
        <v>42059</v>
      </c>
      <c r="T16" s="32">
        <v>42060</v>
      </c>
      <c r="U16" s="42">
        <v>42061</v>
      </c>
      <c r="V16" s="102" t="s">
        <v>33</v>
      </c>
      <c r="W16" s="30"/>
      <c r="X16" s="30"/>
      <c r="Y16" s="30"/>
      <c r="Z16" s="41"/>
      <c r="AA16" s="55"/>
      <c r="AB16" s="56"/>
      <c r="AC16" s="56"/>
      <c r="AD16" s="56"/>
      <c r="AE16" s="56"/>
      <c r="AF16" s="51">
        <f t="shared" si="2"/>
        <v>0</v>
      </c>
      <c r="AG16" s="70">
        <f t="shared" si="3"/>
        <v>0</v>
      </c>
      <c r="AH16" s="56"/>
      <c r="AI16" s="74"/>
      <c r="AJ16" s="77"/>
      <c r="AK16" s="2"/>
      <c r="AP16" s="2"/>
      <c r="AR16" s="2"/>
    </row>
    <row r="17" spans="1:47" s="5" customFormat="1" ht="20.100000000000001" customHeight="1">
      <c r="A17" s="108"/>
      <c r="B17" s="52" t="s">
        <v>38</v>
      </c>
      <c r="C17" s="53" t="s">
        <v>38</v>
      </c>
      <c r="D17" s="53" t="s">
        <v>38</v>
      </c>
      <c r="E17" s="53" t="s">
        <v>38</v>
      </c>
      <c r="F17" s="54" t="s">
        <v>38</v>
      </c>
      <c r="G17" s="52" t="s">
        <v>38</v>
      </c>
      <c r="H17" s="53" t="s">
        <v>38</v>
      </c>
      <c r="I17" s="53" t="s">
        <v>38</v>
      </c>
      <c r="J17" s="53" t="s">
        <v>38</v>
      </c>
      <c r="K17" s="54" t="s">
        <v>39</v>
      </c>
      <c r="L17" s="52" t="s">
        <v>42</v>
      </c>
      <c r="M17" s="53" t="s">
        <v>38</v>
      </c>
      <c r="N17" s="53" t="s">
        <v>38</v>
      </c>
      <c r="O17" s="53" t="s">
        <v>38</v>
      </c>
      <c r="P17" s="54" t="s">
        <v>38</v>
      </c>
      <c r="Q17" s="52" t="s">
        <v>38</v>
      </c>
      <c r="R17" s="53" t="s">
        <v>38</v>
      </c>
      <c r="S17" s="53" t="s">
        <v>38</v>
      </c>
      <c r="T17" s="53" t="s">
        <v>38</v>
      </c>
      <c r="U17" s="54" t="s">
        <v>38</v>
      </c>
      <c r="V17" s="52" t="s">
        <v>38</v>
      </c>
      <c r="W17" s="53"/>
      <c r="X17" s="53"/>
      <c r="Y17" s="53"/>
      <c r="Z17" s="54"/>
      <c r="AA17" s="50">
        <f t="shared" si="4"/>
        <v>19</v>
      </c>
      <c r="AB17" s="51">
        <f t="shared" si="5"/>
        <v>0</v>
      </c>
      <c r="AC17" s="51">
        <f t="shared" si="0"/>
        <v>1</v>
      </c>
      <c r="AD17" s="51">
        <f>COUNTIF(B17:Z17,"PD")</f>
        <v>1</v>
      </c>
      <c r="AE17" s="51">
        <f>COUNTIF(B17:Z17,"O")</f>
        <v>0</v>
      </c>
      <c r="AF17" s="51">
        <f t="shared" si="2"/>
        <v>0</v>
      </c>
      <c r="AG17" s="70">
        <f t="shared" si="3"/>
        <v>0</v>
      </c>
      <c r="AH17" s="51">
        <f>SUM(AC17:AG17)</f>
        <v>2</v>
      </c>
      <c r="AI17" s="75">
        <f>COUNTIF(B17:Z17,"v")</f>
        <v>0</v>
      </c>
      <c r="AJ17" s="78">
        <f t="shared" si="1"/>
        <v>21</v>
      </c>
      <c r="AK17" s="13"/>
    </row>
    <row r="18" spans="1:47" s="15" customFormat="1" ht="13.5" customHeight="1">
      <c r="A18" s="107" t="s">
        <v>26</v>
      </c>
      <c r="B18" s="47"/>
      <c r="C18" s="32">
        <v>42064</v>
      </c>
      <c r="D18" s="32">
        <v>42065</v>
      </c>
      <c r="E18" s="32">
        <v>42066</v>
      </c>
      <c r="F18" s="42">
        <v>42067</v>
      </c>
      <c r="G18" s="47">
        <v>42070</v>
      </c>
      <c r="H18" s="32">
        <v>42071</v>
      </c>
      <c r="I18" s="32">
        <v>42072</v>
      </c>
      <c r="J18" s="32">
        <v>42073</v>
      </c>
      <c r="K18" s="42">
        <v>42074</v>
      </c>
      <c r="L18" s="47">
        <v>42077</v>
      </c>
      <c r="M18" s="32">
        <v>42078</v>
      </c>
      <c r="N18" s="32">
        <v>42079</v>
      </c>
      <c r="O18" s="32">
        <v>42080</v>
      </c>
      <c r="P18" s="42">
        <v>42081</v>
      </c>
      <c r="Q18" s="47">
        <v>42084</v>
      </c>
      <c r="R18" s="32">
        <v>42085</v>
      </c>
      <c r="S18" s="32">
        <v>42086</v>
      </c>
      <c r="T18" s="32">
        <v>42087</v>
      </c>
      <c r="U18" s="42">
        <v>42088</v>
      </c>
      <c r="V18" s="47">
        <v>42091</v>
      </c>
      <c r="W18" s="32">
        <v>42092</v>
      </c>
      <c r="X18" s="32">
        <v>42093</v>
      </c>
      <c r="Y18" s="30">
        <v>42094</v>
      </c>
      <c r="Z18" s="41"/>
      <c r="AA18" s="55"/>
      <c r="AB18" s="56"/>
      <c r="AC18" s="56"/>
      <c r="AD18" s="56"/>
      <c r="AE18" s="56"/>
      <c r="AF18" s="51">
        <f t="shared" si="2"/>
        <v>0</v>
      </c>
      <c r="AG18" s="70">
        <f t="shared" si="3"/>
        <v>0</v>
      </c>
      <c r="AH18" s="56"/>
      <c r="AI18" s="74"/>
      <c r="AJ18" s="77"/>
      <c r="AK18" s="14"/>
    </row>
    <row r="19" spans="1:47" s="17" customFormat="1" ht="20.100000000000001" customHeight="1">
      <c r="A19" s="108"/>
      <c r="B19" s="52"/>
      <c r="C19" s="53" t="s">
        <v>38</v>
      </c>
      <c r="D19" s="53" t="s">
        <v>38</v>
      </c>
      <c r="E19" s="53" t="s">
        <v>38</v>
      </c>
      <c r="F19" s="54" t="s">
        <v>38</v>
      </c>
      <c r="G19" s="52" t="s">
        <v>38</v>
      </c>
      <c r="H19" s="53" t="s">
        <v>38</v>
      </c>
      <c r="I19" s="53" t="s">
        <v>38</v>
      </c>
      <c r="J19" s="53" t="s">
        <v>38</v>
      </c>
      <c r="K19" s="54" t="s">
        <v>38</v>
      </c>
      <c r="L19" s="52" t="s">
        <v>38</v>
      </c>
      <c r="M19" s="53" t="s">
        <v>38</v>
      </c>
      <c r="N19" s="53" t="s">
        <v>38</v>
      </c>
      <c r="O19" s="53" t="s">
        <v>38</v>
      </c>
      <c r="P19" s="54" t="s">
        <v>38</v>
      </c>
      <c r="Q19" s="52" t="s">
        <v>38</v>
      </c>
      <c r="R19" s="53" t="s">
        <v>38</v>
      </c>
      <c r="S19" s="53" t="s">
        <v>38</v>
      </c>
      <c r="T19" s="53" t="s">
        <v>38</v>
      </c>
      <c r="U19" s="54" t="s">
        <v>39</v>
      </c>
      <c r="V19" s="52" t="s">
        <v>38</v>
      </c>
      <c r="W19" s="53" t="s">
        <v>38</v>
      </c>
      <c r="X19" s="53" t="s">
        <v>38</v>
      </c>
      <c r="Y19" s="53" t="s">
        <v>38</v>
      </c>
      <c r="Z19" s="54"/>
      <c r="AA19" s="50">
        <f t="shared" si="4"/>
        <v>22</v>
      </c>
      <c r="AB19" s="51">
        <f t="shared" si="5"/>
        <v>0</v>
      </c>
      <c r="AC19" s="51">
        <f t="shared" si="0"/>
        <v>0</v>
      </c>
      <c r="AD19" s="51">
        <f>COUNTIF(B19:Z19,"PD")</f>
        <v>1</v>
      </c>
      <c r="AE19" s="51">
        <f>COUNTIF(B19:Z19,"O")</f>
        <v>0</v>
      </c>
      <c r="AF19" s="51">
        <f t="shared" si="2"/>
        <v>0</v>
      </c>
      <c r="AG19" s="70">
        <f t="shared" si="3"/>
        <v>0</v>
      </c>
      <c r="AH19" s="51">
        <f>SUM(AC19:AG19)</f>
        <v>1</v>
      </c>
      <c r="AI19" s="75">
        <f>COUNTIF(B19:Z19,"v")</f>
        <v>0</v>
      </c>
      <c r="AJ19" s="78">
        <f t="shared" si="1"/>
        <v>23</v>
      </c>
      <c r="AK19" s="16"/>
    </row>
    <row r="20" spans="1:47" ht="13.5" customHeight="1">
      <c r="A20" s="107" t="s">
        <v>1</v>
      </c>
      <c r="B20" s="46"/>
      <c r="C20" s="30"/>
      <c r="D20" s="30"/>
      <c r="E20" s="32"/>
      <c r="F20" s="42">
        <v>42095</v>
      </c>
      <c r="G20" s="47">
        <v>42098</v>
      </c>
      <c r="H20" s="32">
        <v>42099</v>
      </c>
      <c r="I20" s="32">
        <v>42100</v>
      </c>
      <c r="J20" s="32">
        <v>42101</v>
      </c>
      <c r="K20" s="48">
        <v>42102</v>
      </c>
      <c r="L20" s="47">
        <v>42105</v>
      </c>
      <c r="M20" s="32">
        <v>42106</v>
      </c>
      <c r="N20" s="32">
        <v>42107</v>
      </c>
      <c r="O20" s="32">
        <v>42108</v>
      </c>
      <c r="P20" s="42">
        <v>42109</v>
      </c>
      <c r="Q20" s="47">
        <v>42112</v>
      </c>
      <c r="R20" s="32">
        <v>42113</v>
      </c>
      <c r="S20" s="32">
        <v>42114</v>
      </c>
      <c r="T20" s="32">
        <v>42115</v>
      </c>
      <c r="U20" s="42">
        <v>42116</v>
      </c>
      <c r="V20" s="47">
        <v>42119</v>
      </c>
      <c r="W20" s="32">
        <v>42120</v>
      </c>
      <c r="X20" s="32">
        <v>42121</v>
      </c>
      <c r="Y20" s="32">
        <v>42122</v>
      </c>
      <c r="Z20" s="42">
        <v>42123</v>
      </c>
      <c r="AA20" s="57"/>
      <c r="AB20" s="58"/>
      <c r="AC20" s="58"/>
      <c r="AD20" s="58"/>
      <c r="AE20" s="58"/>
      <c r="AF20" s="51">
        <f t="shared" si="2"/>
        <v>0</v>
      </c>
      <c r="AG20" s="70">
        <f t="shared" si="3"/>
        <v>0</v>
      </c>
      <c r="AH20" s="56"/>
      <c r="AI20" s="71"/>
      <c r="AJ20" s="77"/>
      <c r="AK20" s="18"/>
    </row>
    <row r="21" spans="1:47" s="21" customFormat="1" ht="20.100000000000001" customHeight="1">
      <c r="A21" s="108"/>
      <c r="B21" s="52"/>
      <c r="C21" s="53"/>
      <c r="D21" s="53"/>
      <c r="E21" s="53"/>
      <c r="F21" s="54" t="s">
        <v>38</v>
      </c>
      <c r="G21" s="52" t="s">
        <v>40</v>
      </c>
      <c r="H21" s="53" t="s">
        <v>40</v>
      </c>
      <c r="I21" s="53" t="s">
        <v>40</v>
      </c>
      <c r="J21" s="53" t="s">
        <v>40</v>
      </c>
      <c r="K21" s="54" t="s">
        <v>40</v>
      </c>
      <c r="L21" s="52" t="s">
        <v>38</v>
      </c>
      <c r="M21" s="53" t="s">
        <v>38</v>
      </c>
      <c r="N21" s="53" t="s">
        <v>38</v>
      </c>
      <c r="O21" s="53" t="s">
        <v>38</v>
      </c>
      <c r="P21" s="54" t="s">
        <v>38</v>
      </c>
      <c r="Q21" s="52" t="s">
        <v>38</v>
      </c>
      <c r="R21" s="53" t="s">
        <v>38</v>
      </c>
      <c r="S21" s="53" t="s">
        <v>38</v>
      </c>
      <c r="T21" s="53" t="s">
        <v>38</v>
      </c>
      <c r="U21" s="54" t="s">
        <v>38</v>
      </c>
      <c r="V21" s="52" t="s">
        <v>38</v>
      </c>
      <c r="W21" s="53" t="s">
        <v>38</v>
      </c>
      <c r="X21" s="53" t="s">
        <v>38</v>
      </c>
      <c r="Y21" s="53" t="s">
        <v>38</v>
      </c>
      <c r="Z21" s="54" t="s">
        <v>38</v>
      </c>
      <c r="AA21" s="50">
        <f t="shared" si="4"/>
        <v>16</v>
      </c>
      <c r="AB21" s="51">
        <f t="shared" si="5"/>
        <v>0</v>
      </c>
      <c r="AC21" s="51">
        <f t="shared" si="0"/>
        <v>0</v>
      </c>
      <c r="AD21" s="51">
        <f>COUNTIF(B21:Z21,"PD")</f>
        <v>0</v>
      </c>
      <c r="AE21" s="51">
        <f>COUNTIF(B21:Z21,"O")</f>
        <v>0</v>
      </c>
      <c r="AF21" s="51">
        <f t="shared" si="2"/>
        <v>0</v>
      </c>
      <c r="AG21" s="70">
        <f t="shared" si="3"/>
        <v>0</v>
      </c>
      <c r="AH21" s="51">
        <f>SUM(AC21:AG21)</f>
        <v>0</v>
      </c>
      <c r="AI21" s="75">
        <f>COUNTIF(B21:Z21,"v")</f>
        <v>5</v>
      </c>
      <c r="AJ21" s="78">
        <f t="shared" si="1"/>
        <v>21</v>
      </c>
      <c r="AK21" s="20"/>
      <c r="AN21" s="22"/>
    </row>
    <row r="22" spans="1:47" s="21" customFormat="1" ht="13.5" customHeight="1">
      <c r="A22" s="107" t="s">
        <v>2</v>
      </c>
      <c r="B22" s="47">
        <v>42126</v>
      </c>
      <c r="C22" s="32">
        <v>42127</v>
      </c>
      <c r="D22" s="32">
        <v>42128</v>
      </c>
      <c r="E22" s="32">
        <v>42129</v>
      </c>
      <c r="F22" s="42">
        <v>42130</v>
      </c>
      <c r="G22" s="47">
        <v>42133</v>
      </c>
      <c r="H22" s="32">
        <v>42134</v>
      </c>
      <c r="I22" s="32">
        <v>42135</v>
      </c>
      <c r="J22" s="32">
        <v>42136</v>
      </c>
      <c r="K22" s="42">
        <v>42137</v>
      </c>
      <c r="L22" s="47">
        <v>42140</v>
      </c>
      <c r="M22" s="32">
        <v>42141</v>
      </c>
      <c r="N22" s="32">
        <v>42142</v>
      </c>
      <c r="O22" s="32">
        <v>42143</v>
      </c>
      <c r="P22" s="42">
        <v>42144</v>
      </c>
      <c r="Q22" s="47">
        <v>42147</v>
      </c>
      <c r="R22" s="32">
        <v>42148</v>
      </c>
      <c r="S22" s="32">
        <v>42149</v>
      </c>
      <c r="T22" s="32">
        <v>42150</v>
      </c>
      <c r="U22" s="42">
        <v>42151</v>
      </c>
      <c r="V22" s="49">
        <v>42154</v>
      </c>
      <c r="W22" s="30">
        <v>42155</v>
      </c>
      <c r="X22" s="30"/>
      <c r="Y22" s="30"/>
      <c r="Z22" s="41"/>
      <c r="AA22" s="55"/>
      <c r="AB22" s="56"/>
      <c r="AC22" s="56"/>
      <c r="AD22" s="56"/>
      <c r="AE22" s="56"/>
      <c r="AF22" s="51">
        <f t="shared" si="2"/>
        <v>0</v>
      </c>
      <c r="AG22" s="70">
        <f t="shared" si="3"/>
        <v>0</v>
      </c>
      <c r="AH22" s="56"/>
      <c r="AI22" s="74"/>
      <c r="AJ22" s="77"/>
      <c r="AK22" s="20"/>
      <c r="AN22" s="22"/>
    </row>
    <row r="23" spans="1:47" s="21" customFormat="1" ht="20.100000000000001" customHeight="1">
      <c r="A23" s="108"/>
      <c r="B23" s="52" t="s">
        <v>38</v>
      </c>
      <c r="C23" s="53" t="s">
        <v>38</v>
      </c>
      <c r="D23" s="53" t="s">
        <v>38</v>
      </c>
      <c r="E23" s="53" t="s">
        <v>38</v>
      </c>
      <c r="F23" s="54" t="s">
        <v>38</v>
      </c>
      <c r="G23" s="52" t="s">
        <v>38</v>
      </c>
      <c r="H23" s="53" t="s">
        <v>38</v>
      </c>
      <c r="I23" s="53" t="s">
        <v>38</v>
      </c>
      <c r="J23" s="53" t="s">
        <v>38</v>
      </c>
      <c r="K23" s="54" t="s">
        <v>38</v>
      </c>
      <c r="L23" s="52" t="s">
        <v>38</v>
      </c>
      <c r="M23" s="53" t="s">
        <v>40</v>
      </c>
      <c r="N23" s="53" t="s">
        <v>38</v>
      </c>
      <c r="O23" s="53" t="s">
        <v>38</v>
      </c>
      <c r="P23" s="54" t="s">
        <v>43</v>
      </c>
      <c r="Q23" s="52" t="s">
        <v>40</v>
      </c>
      <c r="R23" s="53" t="s">
        <v>40</v>
      </c>
      <c r="S23" s="53" t="s">
        <v>40</v>
      </c>
      <c r="T23" s="53" t="s">
        <v>40</v>
      </c>
      <c r="U23" s="54" t="s">
        <v>40</v>
      </c>
      <c r="V23" s="52" t="s">
        <v>40</v>
      </c>
      <c r="W23" s="53" t="s">
        <v>40</v>
      </c>
      <c r="X23" s="53"/>
      <c r="Y23" s="53"/>
      <c r="Z23" s="54"/>
      <c r="AA23" s="50">
        <f t="shared" si="4"/>
        <v>13</v>
      </c>
      <c r="AB23" s="51">
        <f t="shared" si="5"/>
        <v>0</v>
      </c>
      <c r="AC23" s="51">
        <f t="shared" si="0"/>
        <v>0</v>
      </c>
      <c r="AD23" s="51">
        <f>COUNTIF(B23:Z23,"PD")</f>
        <v>0</v>
      </c>
      <c r="AE23" s="51">
        <f>COUNTIF(B23:Z23,"C")</f>
        <v>1</v>
      </c>
      <c r="AF23" s="51">
        <f t="shared" si="2"/>
        <v>0</v>
      </c>
      <c r="AG23" s="70">
        <f t="shared" si="3"/>
        <v>0</v>
      </c>
      <c r="AH23" s="51">
        <f>SUM(AC23:AG23)</f>
        <v>1</v>
      </c>
      <c r="AI23" s="75">
        <f>COUNTIF(B23:Z23,"v")</f>
        <v>8</v>
      </c>
      <c r="AJ23" s="78">
        <f t="shared" si="1"/>
        <v>22</v>
      </c>
      <c r="AK23" s="20"/>
      <c r="AN23" s="22"/>
    </row>
    <row r="24" spans="1:47" s="21" customFormat="1" ht="13.5" customHeight="1">
      <c r="A24" s="107" t="s">
        <v>3</v>
      </c>
      <c r="B24" s="46"/>
      <c r="C24" s="44"/>
      <c r="D24" s="44">
        <v>42156</v>
      </c>
      <c r="E24" s="44">
        <v>42157</v>
      </c>
      <c r="F24" s="60">
        <v>42158</v>
      </c>
      <c r="G24" s="46">
        <v>42161</v>
      </c>
      <c r="H24" s="44">
        <v>42162</v>
      </c>
      <c r="I24" s="44">
        <v>42163</v>
      </c>
      <c r="J24" s="44">
        <v>42164</v>
      </c>
      <c r="K24" s="60">
        <v>42165</v>
      </c>
      <c r="L24" s="46">
        <v>42168</v>
      </c>
      <c r="M24" s="44">
        <v>42169</v>
      </c>
      <c r="N24" s="44">
        <v>42170</v>
      </c>
      <c r="O24" s="44">
        <v>42171</v>
      </c>
      <c r="P24" s="60">
        <v>42172</v>
      </c>
      <c r="Q24" s="46">
        <v>42175</v>
      </c>
      <c r="R24" s="44">
        <v>42176</v>
      </c>
      <c r="S24" s="44">
        <v>42177</v>
      </c>
      <c r="T24" s="44">
        <v>42178</v>
      </c>
      <c r="U24" s="60">
        <v>42179</v>
      </c>
      <c r="V24" s="46">
        <v>42182</v>
      </c>
      <c r="W24" s="44">
        <v>42183</v>
      </c>
      <c r="X24" s="44">
        <v>42184</v>
      </c>
      <c r="Y24" s="30">
        <v>42185</v>
      </c>
      <c r="Z24" s="41"/>
      <c r="AA24" s="55"/>
      <c r="AB24" s="56"/>
      <c r="AC24" s="56"/>
      <c r="AD24" s="56"/>
      <c r="AE24" s="56"/>
      <c r="AF24" s="51">
        <f t="shared" si="2"/>
        <v>0</v>
      </c>
      <c r="AG24" s="70">
        <f t="shared" si="3"/>
        <v>0</v>
      </c>
      <c r="AH24" s="56"/>
      <c r="AI24" s="74"/>
      <c r="AJ24" s="77"/>
      <c r="AK24" s="20"/>
      <c r="AN24" s="22"/>
    </row>
    <row r="25" spans="1:47" s="21" customFormat="1" ht="20.100000000000001" customHeight="1" thickBot="1">
      <c r="A25" s="112"/>
      <c r="B25" s="61"/>
      <c r="C25" s="62"/>
      <c r="D25" s="62" t="s">
        <v>40</v>
      </c>
      <c r="E25" s="62" t="s">
        <v>40</v>
      </c>
      <c r="F25" s="63" t="s">
        <v>40</v>
      </c>
      <c r="G25" s="61" t="s">
        <v>37</v>
      </c>
      <c r="H25" s="62" t="s">
        <v>37</v>
      </c>
      <c r="I25" s="62" t="s">
        <v>37</v>
      </c>
      <c r="J25" s="62" t="s">
        <v>37</v>
      </c>
      <c r="K25" s="63" t="s">
        <v>40</v>
      </c>
      <c r="L25" s="61" t="s">
        <v>37</v>
      </c>
      <c r="M25" s="62" t="s">
        <v>37</v>
      </c>
      <c r="N25" s="62" t="s">
        <v>37</v>
      </c>
      <c r="O25" s="62" t="s">
        <v>37</v>
      </c>
      <c r="P25" s="91" t="s">
        <v>40</v>
      </c>
      <c r="Q25" s="92" t="s">
        <v>37</v>
      </c>
      <c r="R25" s="62" t="s">
        <v>37</v>
      </c>
      <c r="S25" s="62" t="s">
        <v>37</v>
      </c>
      <c r="T25" s="62" t="s">
        <v>37</v>
      </c>
      <c r="U25" s="63" t="s">
        <v>40</v>
      </c>
      <c r="V25" s="61" t="s">
        <v>37</v>
      </c>
      <c r="W25" s="62" t="s">
        <v>37</v>
      </c>
      <c r="X25" s="62" t="s">
        <v>37</v>
      </c>
      <c r="Y25" s="62" t="s">
        <v>37</v>
      </c>
      <c r="Z25" s="63"/>
      <c r="AA25" s="50">
        <f t="shared" si="4"/>
        <v>0</v>
      </c>
      <c r="AB25" s="51">
        <f t="shared" si="5"/>
        <v>16</v>
      </c>
      <c r="AC25" s="51">
        <f t="shared" si="0"/>
        <v>0</v>
      </c>
      <c r="AD25" s="51">
        <f>COUNTIF(B25:Z25,"PD")</f>
        <v>0</v>
      </c>
      <c r="AE25" s="51">
        <f>COUNTIF(B25:Z25,"C")</f>
        <v>0</v>
      </c>
      <c r="AF25" s="51">
        <f t="shared" si="2"/>
        <v>0</v>
      </c>
      <c r="AG25" s="70">
        <f t="shared" si="3"/>
        <v>0</v>
      </c>
      <c r="AH25" s="51">
        <f>SUM(AC25:AG25)</f>
        <v>0</v>
      </c>
      <c r="AI25" s="75">
        <f>COUNTIF(B25:Z25,"v")</f>
        <v>6</v>
      </c>
      <c r="AJ25" s="78">
        <f t="shared" si="1"/>
        <v>22</v>
      </c>
      <c r="AK25" s="20"/>
      <c r="AN25" s="22"/>
    </row>
    <row r="26" spans="1:47" s="21" customFormat="1" ht="19.5" thickTop="1">
      <c r="A26" s="66"/>
      <c r="B26" s="38"/>
      <c r="C26" s="38"/>
      <c r="D26" s="38"/>
      <c r="E26" s="38"/>
      <c r="F26" s="38"/>
      <c r="G26" s="38"/>
      <c r="H26" s="38"/>
      <c r="I26" s="38"/>
      <c r="J26" s="38"/>
      <c r="K26" s="38"/>
      <c r="L26" s="38"/>
      <c r="M26" s="38"/>
      <c r="N26" s="80" t="s">
        <v>34</v>
      </c>
      <c r="O26" s="80"/>
      <c r="P26" s="79"/>
      <c r="Q26" s="79"/>
      <c r="R26" s="79"/>
      <c r="S26" s="79"/>
      <c r="T26" s="79"/>
      <c r="U26" s="79"/>
      <c r="V26" s="79"/>
      <c r="W26" s="79"/>
      <c r="X26" s="79"/>
      <c r="Y26" s="79"/>
      <c r="Z26" s="81"/>
      <c r="AA26" s="59">
        <f t="shared" ref="AA26:AI26" si="6">SUM(AA3:AA25)</f>
        <v>172</v>
      </c>
      <c r="AB26" s="59">
        <f t="shared" si="6"/>
        <v>33</v>
      </c>
      <c r="AC26" s="59">
        <f t="shared" si="6"/>
        <v>6</v>
      </c>
      <c r="AD26" s="59">
        <f t="shared" si="6"/>
        <v>7</v>
      </c>
      <c r="AE26" s="59">
        <f t="shared" si="6"/>
        <v>2</v>
      </c>
      <c r="AF26" s="51">
        <f t="shared" si="2"/>
        <v>0</v>
      </c>
      <c r="AG26" s="51">
        <f t="shared" si="3"/>
        <v>0</v>
      </c>
      <c r="AH26" s="72">
        <f t="shared" si="6"/>
        <v>15</v>
      </c>
      <c r="AI26" s="59">
        <f t="shared" si="6"/>
        <v>42</v>
      </c>
      <c r="AJ26" s="72">
        <f>SUM(AA26,AB26,AH26,AI26)</f>
        <v>262</v>
      </c>
      <c r="AK26" s="20"/>
      <c r="AN26" s="22"/>
    </row>
    <row r="27" spans="1:47" s="21" customFormat="1" ht="4.5" customHeight="1" thickBot="1">
      <c r="A27" s="67"/>
      <c r="C27" s="27"/>
      <c r="D27" s="27"/>
      <c r="E27" s="27"/>
      <c r="F27" s="27"/>
      <c r="G27" s="27"/>
      <c r="H27" s="27"/>
      <c r="I27" s="27"/>
      <c r="J27" s="27"/>
      <c r="K27" s="27"/>
      <c r="L27" s="27"/>
      <c r="M27" s="27"/>
      <c r="N27" s="27"/>
      <c r="O27" s="27"/>
      <c r="P27" s="27"/>
      <c r="Q27" s="27"/>
      <c r="R27" s="27"/>
      <c r="S27" s="27"/>
      <c r="T27" s="27"/>
      <c r="AK27" s="22"/>
      <c r="AN27" s="22"/>
    </row>
    <row r="28" spans="1:47" s="21" customFormat="1" ht="28.15" customHeight="1">
      <c r="A28" s="109" t="s">
        <v>35</v>
      </c>
      <c r="B28" s="110"/>
      <c r="C28" s="110"/>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1"/>
      <c r="AK28" s="22"/>
      <c r="AN28" s="22"/>
    </row>
    <row r="29" spans="1:47" s="21" customFormat="1" ht="18" customHeight="1">
      <c r="A29" s="82" t="s">
        <v>19</v>
      </c>
      <c r="B29" s="83"/>
      <c r="C29" s="83"/>
      <c r="D29" s="83"/>
      <c r="E29" s="83"/>
      <c r="F29" s="83"/>
      <c r="G29" s="84"/>
      <c r="H29" s="84"/>
      <c r="I29" s="85" t="s">
        <v>36</v>
      </c>
      <c r="J29" s="84"/>
      <c r="K29" s="84"/>
      <c r="L29" s="84"/>
      <c r="M29" s="84"/>
      <c r="N29" s="84"/>
      <c r="O29" s="84"/>
      <c r="Q29" s="84"/>
      <c r="R29" s="84"/>
      <c r="S29" s="84"/>
      <c r="T29" s="84"/>
      <c r="U29" s="84"/>
      <c r="V29" s="84"/>
      <c r="W29" s="84"/>
      <c r="X29" s="85" t="s">
        <v>20</v>
      </c>
      <c r="Z29" s="84"/>
      <c r="AA29" s="84"/>
      <c r="AB29" s="86"/>
      <c r="AC29" s="84"/>
      <c r="AD29" s="84"/>
      <c r="AE29" s="84"/>
      <c r="AF29" s="84"/>
      <c r="AG29" s="84"/>
      <c r="AI29" s="84"/>
      <c r="AJ29" s="87"/>
      <c r="AK29" s="22"/>
      <c r="AN29" s="22"/>
    </row>
    <row r="30" spans="1:47" s="21" customFormat="1" ht="16.5" thickBot="1">
      <c r="A30" s="105" t="s">
        <v>23</v>
      </c>
      <c r="B30" s="106"/>
      <c r="C30" s="106"/>
      <c r="D30" s="88" t="s">
        <v>24</v>
      </c>
      <c r="E30" s="89"/>
      <c r="F30" s="89"/>
      <c r="G30" s="89"/>
      <c r="H30" s="89"/>
      <c r="I30" s="89"/>
      <c r="J30" s="89"/>
      <c r="K30" s="89"/>
      <c r="L30" s="89"/>
      <c r="M30" s="88" t="s">
        <v>25</v>
      </c>
      <c r="N30" s="89"/>
      <c r="O30" s="89"/>
      <c r="P30" s="89"/>
      <c r="Q30" s="90"/>
      <c r="R30" s="88" t="s">
        <v>30</v>
      </c>
      <c r="S30" s="89"/>
      <c r="T30" s="89"/>
      <c r="U30" s="89"/>
      <c r="V30" s="89"/>
      <c r="W30" s="88" t="s">
        <v>21</v>
      </c>
      <c r="X30" s="89"/>
      <c r="Y30" s="89"/>
      <c r="Z30" s="89"/>
      <c r="AA30" s="89"/>
      <c r="AB30" s="88" t="s">
        <v>22</v>
      </c>
      <c r="AC30" s="89"/>
      <c r="AD30" s="89"/>
      <c r="AE30" s="89"/>
      <c r="AF30" s="89"/>
      <c r="AG30" s="89"/>
      <c r="AH30" s="90"/>
      <c r="AI30" s="103"/>
      <c r="AJ30" s="104"/>
      <c r="AL30"/>
      <c r="AM30"/>
      <c r="AN30" s="27"/>
      <c r="AO30" s="27"/>
      <c r="AR30" s="22" t="s">
        <v>25</v>
      </c>
      <c r="AS30" s="27"/>
    </row>
    <row r="31" spans="1:47" s="21" customFormat="1" ht="24.75" customHeight="1">
      <c r="A31" s="67"/>
      <c r="G31" s="28"/>
      <c r="H31" s="28"/>
      <c r="I31" s="28"/>
      <c r="AA31" s="27"/>
      <c r="AB31" s="29"/>
      <c r="AC31" s="28"/>
      <c r="AD31" s="28"/>
      <c r="AE31" s="28"/>
      <c r="AF31" s="28"/>
      <c r="AG31" s="28"/>
      <c r="AH31" s="28"/>
      <c r="AI31" s="28"/>
      <c r="AJ31" s="28"/>
      <c r="AK31" s="29"/>
      <c r="AL31" s="28"/>
      <c r="AM31" s="28"/>
      <c r="AN31" s="28"/>
      <c r="AO31" s="28"/>
      <c r="AP31" s="28"/>
      <c r="AQ31" s="28"/>
      <c r="AR31" s="28"/>
      <c r="AS31" s="28"/>
      <c r="AT31" s="5"/>
      <c r="AU31" s="5"/>
    </row>
    <row r="32" spans="1:47" s="21" customFormat="1" ht="18" customHeight="1">
      <c r="A32" s="68"/>
      <c r="B32" s="26"/>
      <c r="C32" s="26"/>
      <c r="D32" s="26"/>
      <c r="E32" s="26"/>
      <c r="F32" s="26"/>
      <c r="G32" s="26"/>
      <c r="H32" s="26"/>
      <c r="I32" s="26"/>
      <c r="J32" s="26"/>
      <c r="K32" s="26"/>
      <c r="L32" s="26"/>
      <c r="M32" s="26"/>
      <c r="N32" s="26"/>
      <c r="O32" s="26"/>
      <c r="P32" s="26"/>
      <c r="Q32" s="26"/>
      <c r="R32" s="26"/>
      <c r="S32" s="26"/>
      <c r="T32" s="26"/>
      <c r="U32" s="26"/>
      <c r="V32" s="26"/>
      <c r="W32" s="23"/>
      <c r="X32" s="23"/>
      <c r="Y32" s="23"/>
      <c r="Z32" s="23"/>
      <c r="AA32" s="23"/>
      <c r="AB32" s="23"/>
      <c r="AC32" s="23"/>
      <c r="AD32" s="23"/>
      <c r="AE32" s="23"/>
      <c r="AF32" s="23"/>
      <c r="AG32" s="23"/>
      <c r="AH32" s="23"/>
      <c r="AI32" s="23"/>
      <c r="AJ32" s="23"/>
      <c r="AK32" s="20"/>
      <c r="AN32" s="22"/>
    </row>
    <row r="33" spans="1:41" s="21" customFormat="1" ht="18" customHeight="1">
      <c r="A33" s="68"/>
      <c r="B33" s="26"/>
      <c r="C33" s="26"/>
      <c r="D33" s="26"/>
      <c r="E33" s="26"/>
      <c r="F33" s="26"/>
      <c r="G33" s="26"/>
      <c r="H33" s="26"/>
      <c r="I33" s="26"/>
      <c r="J33" s="26"/>
      <c r="K33" s="26"/>
      <c r="L33" s="26"/>
      <c r="M33" s="26"/>
      <c r="N33" s="26"/>
      <c r="O33" s="26"/>
      <c r="P33" s="26"/>
      <c r="Q33" s="26"/>
      <c r="R33" s="26"/>
      <c r="S33" s="26"/>
      <c r="T33" s="26"/>
      <c r="U33" s="26"/>
      <c r="V33" s="26"/>
      <c r="W33" s="25"/>
      <c r="X33" s="25"/>
      <c r="Y33" s="25"/>
      <c r="Z33" s="25"/>
      <c r="AA33" s="25"/>
      <c r="AB33" s="25"/>
      <c r="AC33" s="25"/>
      <c r="AD33" s="25"/>
      <c r="AE33" s="25"/>
      <c r="AF33" s="25"/>
      <c r="AG33" s="25"/>
      <c r="AH33" s="25"/>
      <c r="AI33" s="25"/>
      <c r="AJ33" s="25"/>
      <c r="AK33" s="22"/>
      <c r="AM33" s="22"/>
    </row>
    <row r="34" spans="1:41" s="21" customFormat="1" ht="18" customHeight="1">
      <c r="A34" s="68"/>
      <c r="B34" s="26"/>
      <c r="C34" s="26"/>
      <c r="D34" s="26"/>
      <c r="E34" s="26"/>
      <c r="F34" s="26"/>
      <c r="G34" s="26"/>
      <c r="H34" s="26"/>
      <c r="I34" s="26"/>
      <c r="J34" s="26"/>
      <c r="K34" s="26"/>
      <c r="L34" s="26"/>
      <c r="M34" s="26"/>
      <c r="N34" s="26"/>
      <c r="O34" s="26"/>
      <c r="P34" s="26"/>
      <c r="Q34" s="26"/>
      <c r="R34" s="26"/>
      <c r="S34" s="26"/>
      <c r="T34" s="26"/>
      <c r="U34" s="26"/>
      <c r="V34" s="26"/>
      <c r="W34" s="25"/>
      <c r="X34" s="25"/>
      <c r="Y34" s="25"/>
      <c r="Z34" s="25"/>
      <c r="AA34" s="25"/>
      <c r="AB34" s="25"/>
      <c r="AC34" s="25"/>
      <c r="AD34" s="25"/>
      <c r="AE34" s="25"/>
      <c r="AF34" s="25"/>
      <c r="AG34" s="25"/>
      <c r="AH34" s="25"/>
      <c r="AI34" s="25"/>
      <c r="AJ34" s="25"/>
      <c r="AK34" s="20"/>
      <c r="AN34" s="22"/>
    </row>
    <row r="35" spans="1:41" s="21" customFormat="1" ht="18" customHeight="1">
      <c r="A35" s="68"/>
      <c r="B35" s="26"/>
      <c r="C35" s="26"/>
      <c r="D35" s="26"/>
      <c r="E35" s="26"/>
      <c r="F35" s="26"/>
      <c r="G35" s="26"/>
      <c r="H35" s="26"/>
      <c r="I35" s="26"/>
      <c r="J35" s="26"/>
      <c r="K35" s="26"/>
      <c r="L35" s="26"/>
      <c r="M35" s="26"/>
      <c r="N35" s="26"/>
      <c r="O35" s="26"/>
      <c r="P35" s="26"/>
      <c r="Q35" s="26"/>
      <c r="R35" s="26"/>
      <c r="S35" s="26"/>
      <c r="T35" s="26"/>
      <c r="U35" s="26"/>
      <c r="V35" s="26"/>
      <c r="W35" s="25"/>
      <c r="X35" s="25"/>
      <c r="Y35" s="25"/>
      <c r="Z35" s="25"/>
      <c r="AA35" s="25"/>
      <c r="AB35" s="25"/>
      <c r="AC35" s="25"/>
      <c r="AD35" s="25"/>
      <c r="AE35" s="25"/>
      <c r="AF35" s="25"/>
      <c r="AG35" s="25"/>
      <c r="AH35" s="25"/>
      <c r="AI35" s="25"/>
      <c r="AJ35" s="25"/>
      <c r="AK35" s="20"/>
      <c r="AN35" s="22"/>
    </row>
    <row r="36" spans="1:41" s="21" customFormat="1" ht="18" customHeight="1">
      <c r="A36" s="68"/>
      <c r="B36" s="26"/>
      <c r="C36" s="26"/>
      <c r="D36" s="26"/>
      <c r="E36" s="26"/>
      <c r="F36" s="26"/>
      <c r="G36" s="26"/>
      <c r="H36" s="26"/>
      <c r="I36" s="26"/>
      <c r="J36" s="26"/>
      <c r="K36" s="26"/>
      <c r="L36" s="26"/>
      <c r="M36" s="26"/>
      <c r="N36" s="26"/>
      <c r="O36" s="26"/>
      <c r="P36" s="26"/>
      <c r="Q36" s="26"/>
      <c r="R36" s="26"/>
      <c r="S36" s="26"/>
      <c r="T36" s="26"/>
      <c r="U36" s="26"/>
      <c r="V36" s="26"/>
      <c r="W36" s="25"/>
      <c r="X36" s="25"/>
      <c r="Y36" s="25"/>
      <c r="Z36" s="25"/>
      <c r="AA36" s="25"/>
      <c r="AB36" s="25"/>
      <c r="AC36" s="25"/>
      <c r="AD36" s="25"/>
      <c r="AE36" s="25"/>
      <c r="AF36" s="25"/>
      <c r="AG36" s="25"/>
      <c r="AH36" s="25"/>
      <c r="AI36" s="25"/>
      <c r="AJ36" s="25"/>
      <c r="AK36" s="20"/>
      <c r="AN36" s="22"/>
    </row>
    <row r="37" spans="1:41" s="21" customFormat="1" ht="18" customHeight="1">
      <c r="A37" s="68"/>
      <c r="B37" s="26"/>
      <c r="C37" s="26"/>
      <c r="D37" s="26"/>
      <c r="E37" s="26"/>
      <c r="F37" s="26"/>
      <c r="G37" s="26"/>
      <c r="H37" s="26"/>
      <c r="I37" s="26"/>
      <c r="J37" s="26"/>
      <c r="K37" s="26"/>
      <c r="L37" s="26"/>
      <c r="M37" s="26"/>
      <c r="N37" s="26"/>
      <c r="O37" s="26"/>
      <c r="P37" s="26"/>
      <c r="Q37" s="26"/>
      <c r="R37" s="26"/>
      <c r="S37" s="26"/>
      <c r="T37" s="26"/>
      <c r="U37" s="26"/>
      <c r="V37" s="26"/>
      <c r="W37" s="25"/>
      <c r="X37" s="25"/>
      <c r="Y37" s="25"/>
      <c r="Z37" s="25"/>
      <c r="AA37" s="25"/>
      <c r="AB37" s="25"/>
      <c r="AC37" s="25"/>
      <c r="AD37" s="25"/>
      <c r="AE37" s="25"/>
      <c r="AF37" s="25"/>
      <c r="AG37" s="25"/>
      <c r="AH37" s="25"/>
      <c r="AI37" s="25"/>
      <c r="AJ37" s="25"/>
      <c r="AK37" s="20"/>
      <c r="AN37" s="22"/>
    </row>
    <row r="38" spans="1:41" s="21" customFormat="1" ht="18" customHeight="1">
      <c r="A38" s="68"/>
      <c r="B38" s="26"/>
      <c r="C38" s="26"/>
      <c r="D38" s="26"/>
      <c r="E38" s="26"/>
      <c r="F38" s="26"/>
      <c r="G38" s="26"/>
      <c r="H38" s="26"/>
      <c r="I38" s="26"/>
      <c r="J38" s="26"/>
      <c r="K38" s="26"/>
      <c r="L38" s="26"/>
      <c r="M38" s="26"/>
      <c r="N38" s="26"/>
      <c r="O38" s="26"/>
      <c r="P38" s="26"/>
      <c r="Q38" s="26"/>
      <c r="R38" s="26"/>
      <c r="S38" s="26"/>
      <c r="T38" s="26"/>
      <c r="U38" s="26"/>
      <c r="V38" s="26"/>
      <c r="W38" s="19"/>
      <c r="X38" s="19"/>
      <c r="Y38" s="19"/>
      <c r="Z38" s="19"/>
      <c r="AA38" s="19"/>
      <c r="AB38" s="19"/>
      <c r="AC38" s="19"/>
      <c r="AD38" s="19"/>
      <c r="AE38" s="19"/>
      <c r="AF38" s="19"/>
      <c r="AG38" s="19"/>
      <c r="AH38" s="19"/>
      <c r="AI38" s="19"/>
      <c r="AJ38" s="19"/>
      <c r="AK38" s="20"/>
      <c r="AN38" s="22"/>
    </row>
    <row r="39" spans="1:41" s="21" customFormat="1" ht="18" customHeight="1">
      <c r="A39" s="68"/>
      <c r="B39" s="26"/>
      <c r="C39" s="26"/>
      <c r="D39" s="26"/>
      <c r="E39" s="26"/>
      <c r="F39" s="26"/>
      <c r="G39" s="26"/>
      <c r="H39" s="26"/>
      <c r="I39" s="26"/>
      <c r="J39" s="26"/>
      <c r="K39" s="26"/>
      <c r="L39" s="26"/>
      <c r="M39" s="26"/>
      <c r="N39" s="26"/>
      <c r="O39" s="26"/>
      <c r="P39" s="26"/>
      <c r="Q39" s="26"/>
      <c r="R39" s="26"/>
      <c r="S39" s="26"/>
      <c r="T39" s="26"/>
      <c r="U39" s="26"/>
      <c r="V39" s="26"/>
      <c r="W39" s="19"/>
      <c r="X39" s="19"/>
      <c r="Y39" s="19"/>
      <c r="Z39" s="19"/>
      <c r="AA39" s="19"/>
      <c r="AB39" s="19"/>
      <c r="AC39" s="19"/>
      <c r="AD39" s="19"/>
      <c r="AE39" s="19"/>
      <c r="AF39" s="19"/>
      <c r="AG39" s="19"/>
      <c r="AH39" s="19"/>
      <c r="AI39" s="19"/>
      <c r="AJ39" s="19"/>
      <c r="AK39" s="22"/>
      <c r="AN39" s="22"/>
    </row>
    <row r="40" spans="1:41" s="21" customFormat="1" ht="18" customHeight="1">
      <c r="A40" s="68"/>
      <c r="B40" s="26"/>
      <c r="C40" s="26"/>
      <c r="D40" s="26"/>
      <c r="E40" s="26"/>
      <c r="F40" s="26"/>
      <c r="G40" s="26"/>
      <c r="H40" s="26"/>
      <c r="I40" s="26"/>
      <c r="J40" s="26"/>
      <c r="K40" s="26"/>
      <c r="L40" s="26"/>
      <c r="M40" s="26"/>
      <c r="N40" s="26"/>
      <c r="O40" s="26"/>
      <c r="P40" s="26"/>
      <c r="Q40" s="26"/>
      <c r="R40" s="26"/>
      <c r="S40" s="26"/>
      <c r="T40" s="26"/>
      <c r="U40" s="26"/>
      <c r="V40" s="26"/>
      <c r="W40" s="19"/>
      <c r="X40" s="19"/>
      <c r="Y40" s="19"/>
      <c r="Z40" s="19"/>
      <c r="AA40" s="19"/>
      <c r="AB40" s="19"/>
      <c r="AC40" s="19"/>
      <c r="AD40" s="19"/>
      <c r="AE40" s="19"/>
      <c r="AF40" s="19"/>
      <c r="AG40" s="19"/>
      <c r="AH40" s="19"/>
      <c r="AI40" s="19"/>
      <c r="AJ40" s="19"/>
      <c r="AK40" s="22"/>
      <c r="AN40" s="22"/>
    </row>
    <row r="41" spans="1:41" s="21" customFormat="1" ht="18" customHeight="1">
      <c r="A41" s="68"/>
      <c r="B41" s="26"/>
      <c r="C41" s="26"/>
      <c r="D41" s="26"/>
      <c r="E41" s="26"/>
      <c r="F41" s="26"/>
      <c r="G41" s="26"/>
      <c r="H41" s="26"/>
      <c r="I41" s="26"/>
      <c r="J41" s="26"/>
      <c r="K41" s="26"/>
      <c r="L41" s="26"/>
      <c r="M41" s="26"/>
      <c r="N41" s="26"/>
      <c r="O41" s="26"/>
      <c r="P41" s="26"/>
      <c r="Q41" s="26"/>
      <c r="R41" s="26"/>
      <c r="S41" s="26"/>
      <c r="T41" s="26"/>
      <c r="U41" s="26"/>
      <c r="V41" s="26"/>
      <c r="W41" s="19"/>
      <c r="X41" s="19"/>
      <c r="Y41" s="19"/>
      <c r="Z41" s="19"/>
      <c r="AA41" s="19"/>
      <c r="AB41" s="19"/>
      <c r="AC41" s="19"/>
      <c r="AD41" s="19"/>
      <c r="AE41" s="19"/>
      <c r="AF41" s="19"/>
      <c r="AG41" s="19"/>
      <c r="AH41" s="19"/>
      <c r="AI41" s="19"/>
      <c r="AJ41" s="19"/>
      <c r="AK41" s="20"/>
      <c r="AN41" s="22"/>
    </row>
    <row r="42" spans="1:41" s="21" customFormat="1" ht="18" customHeight="1">
      <c r="A42" s="68"/>
      <c r="B42" s="26"/>
      <c r="C42" s="26"/>
      <c r="D42" s="26"/>
      <c r="E42" s="26"/>
      <c r="F42" s="26"/>
      <c r="G42" s="26"/>
      <c r="H42" s="26"/>
      <c r="I42" s="26"/>
      <c r="J42" s="26"/>
      <c r="K42" s="26"/>
      <c r="L42" s="26"/>
      <c r="M42" s="26"/>
      <c r="N42" s="26"/>
      <c r="O42" s="26"/>
      <c r="P42" s="26"/>
      <c r="Q42" s="26"/>
      <c r="R42" s="26"/>
      <c r="S42" s="26"/>
      <c r="T42" s="26"/>
      <c r="U42" s="26"/>
      <c r="V42" s="26"/>
      <c r="W42" s="19"/>
      <c r="X42" s="19"/>
      <c r="Y42" s="19"/>
      <c r="Z42" s="19"/>
      <c r="AA42" s="19"/>
      <c r="AB42" s="19"/>
      <c r="AC42" s="19"/>
      <c r="AD42" s="19"/>
      <c r="AE42" s="19"/>
      <c r="AF42" s="19"/>
      <c r="AG42" s="19"/>
      <c r="AH42" s="19"/>
      <c r="AI42" s="19"/>
      <c r="AJ42" s="19"/>
      <c r="AK42" s="20"/>
      <c r="AO42" s="22"/>
    </row>
    <row r="43" spans="1:41" s="21" customFormat="1" ht="18" customHeight="1">
      <c r="A43" s="68"/>
      <c r="B43" s="26"/>
      <c r="C43" s="26"/>
      <c r="D43" s="26"/>
      <c r="E43" s="26"/>
      <c r="F43" s="26"/>
      <c r="G43" s="26"/>
      <c r="H43" s="26"/>
      <c r="I43" s="26"/>
      <c r="J43" s="26"/>
      <c r="K43" s="26"/>
      <c r="L43" s="26"/>
      <c r="M43" s="26"/>
      <c r="N43" s="26"/>
      <c r="O43" s="26"/>
      <c r="P43" s="26"/>
      <c r="Q43" s="26"/>
      <c r="R43" s="26"/>
      <c r="S43" s="26"/>
      <c r="T43" s="26"/>
      <c r="U43" s="26"/>
      <c r="V43" s="26"/>
      <c r="W43" s="19"/>
      <c r="X43" s="19"/>
      <c r="Y43" s="19"/>
      <c r="Z43" s="19"/>
      <c r="AA43" s="19"/>
      <c r="AB43" s="19"/>
      <c r="AC43" s="19"/>
      <c r="AD43" s="19"/>
      <c r="AE43" s="19"/>
      <c r="AF43" s="19"/>
      <c r="AG43" s="19"/>
      <c r="AH43" s="19"/>
      <c r="AI43" s="19"/>
      <c r="AJ43" s="19"/>
      <c r="AK43" s="22"/>
      <c r="AN43" s="22"/>
    </row>
    <row r="44" spans="1:41" ht="18" customHeight="1">
      <c r="A44" s="68"/>
      <c r="B44" s="26"/>
      <c r="C44" s="26"/>
      <c r="D44" s="26"/>
      <c r="E44" s="26"/>
      <c r="F44" s="26"/>
      <c r="G44" s="26"/>
      <c r="H44" s="26"/>
      <c r="I44" s="26"/>
      <c r="J44" s="26"/>
      <c r="K44" s="26"/>
      <c r="L44" s="26"/>
      <c r="M44" s="26"/>
      <c r="N44" s="26"/>
      <c r="O44" s="26"/>
      <c r="P44" s="26"/>
      <c r="Q44" s="26"/>
      <c r="R44" s="26"/>
      <c r="S44" s="26"/>
      <c r="T44" s="26"/>
      <c r="U44" s="26"/>
      <c r="V44" s="26"/>
    </row>
    <row r="45" spans="1:41" ht="18" customHeight="1">
      <c r="A45" s="68"/>
      <c r="B45" s="26"/>
      <c r="C45" s="26"/>
      <c r="D45" s="26"/>
      <c r="E45" s="26"/>
      <c r="F45" s="26"/>
      <c r="G45" s="26"/>
      <c r="H45" s="26"/>
      <c r="I45" s="26"/>
      <c r="J45" s="26"/>
      <c r="K45" s="26"/>
      <c r="L45" s="26"/>
      <c r="M45" s="26"/>
      <c r="N45" s="26"/>
      <c r="O45" s="26"/>
      <c r="P45" s="26"/>
      <c r="Q45" s="26"/>
      <c r="R45" s="26"/>
      <c r="S45" s="26"/>
      <c r="T45" s="26"/>
      <c r="U45" s="26"/>
      <c r="V45" s="26"/>
    </row>
    <row r="46" spans="1:41" ht="18" customHeight="1">
      <c r="A46" s="68"/>
      <c r="B46" s="26"/>
      <c r="C46" s="26"/>
      <c r="D46" s="26"/>
      <c r="E46" s="26"/>
      <c r="F46" s="26"/>
      <c r="G46" s="26"/>
      <c r="H46" s="26"/>
      <c r="I46" s="26"/>
      <c r="J46" s="26"/>
      <c r="K46" s="26"/>
      <c r="L46" s="26"/>
      <c r="M46" s="26"/>
      <c r="N46" s="26"/>
      <c r="O46" s="26"/>
      <c r="P46" s="26"/>
      <c r="Q46" s="26"/>
      <c r="R46" s="26"/>
      <c r="S46" s="26"/>
      <c r="T46" s="26"/>
      <c r="U46" s="26"/>
      <c r="V46" s="26"/>
    </row>
    <row r="47" spans="1:41" ht="18" customHeight="1">
      <c r="A47" s="68"/>
      <c r="B47" s="26"/>
      <c r="C47" s="26"/>
      <c r="D47" s="26"/>
      <c r="E47" s="26"/>
      <c r="F47" s="26"/>
      <c r="G47" s="26"/>
      <c r="H47" s="26"/>
      <c r="I47" s="26"/>
      <c r="J47" s="26"/>
      <c r="K47" s="26"/>
      <c r="L47" s="26"/>
      <c r="M47" s="26"/>
      <c r="N47" s="26"/>
      <c r="O47" s="26"/>
      <c r="P47" s="26"/>
      <c r="Q47" s="26"/>
      <c r="R47" s="26"/>
      <c r="S47" s="26"/>
      <c r="T47" s="26"/>
      <c r="U47" s="26"/>
      <c r="V47" s="26"/>
    </row>
    <row r="48" spans="1:41" ht="18" customHeight="1">
      <c r="A48" s="68"/>
      <c r="B48" s="26"/>
      <c r="C48" s="26"/>
      <c r="D48" s="26"/>
      <c r="E48" s="26"/>
      <c r="F48" s="26"/>
      <c r="G48" s="26"/>
      <c r="H48" s="26"/>
      <c r="I48" s="26"/>
      <c r="J48" s="26"/>
      <c r="K48" s="26"/>
      <c r="L48" s="26"/>
      <c r="M48" s="26"/>
      <c r="N48" s="26"/>
      <c r="O48" s="26"/>
      <c r="P48" s="26"/>
      <c r="Q48" s="26"/>
      <c r="R48" s="26"/>
      <c r="S48" s="26"/>
      <c r="T48" s="26"/>
      <c r="U48" s="26"/>
      <c r="V48" s="26"/>
    </row>
    <row r="49" spans="1:22" ht="18" customHeight="1">
      <c r="A49" s="68"/>
      <c r="B49" s="26"/>
      <c r="C49" s="26"/>
      <c r="D49" s="26"/>
      <c r="E49" s="26"/>
      <c r="F49" s="26"/>
      <c r="G49" s="26"/>
      <c r="H49" s="26"/>
      <c r="I49" s="26"/>
      <c r="J49" s="26"/>
      <c r="K49" s="26"/>
      <c r="L49" s="26"/>
      <c r="M49" s="26"/>
      <c r="N49" s="26"/>
      <c r="O49" s="26"/>
      <c r="P49" s="26"/>
      <c r="Q49" s="26"/>
      <c r="R49" s="26"/>
      <c r="S49" s="26"/>
      <c r="T49" s="26"/>
      <c r="U49" s="26"/>
      <c r="V49" s="26"/>
    </row>
    <row r="50" spans="1:22" ht="18" customHeight="1">
      <c r="A50" s="68"/>
      <c r="B50" s="26"/>
      <c r="C50" s="26"/>
      <c r="D50" s="26"/>
      <c r="E50" s="26"/>
      <c r="F50" s="26"/>
      <c r="G50" s="26"/>
      <c r="H50" s="26"/>
      <c r="I50" s="26"/>
      <c r="J50" s="26"/>
      <c r="K50" s="26"/>
      <c r="L50" s="26"/>
      <c r="M50" s="26"/>
      <c r="N50" s="26"/>
      <c r="O50" s="26"/>
      <c r="P50" s="26"/>
      <c r="Q50" s="26"/>
      <c r="R50" s="26"/>
      <c r="S50" s="26"/>
      <c r="T50" s="26"/>
      <c r="U50" s="26"/>
      <c r="V50" s="26"/>
    </row>
    <row r="51" spans="1:22" ht="18" customHeight="1">
      <c r="A51" s="68"/>
      <c r="B51" s="26"/>
      <c r="C51" s="26"/>
      <c r="D51" s="26"/>
      <c r="E51" s="26"/>
      <c r="F51" s="26"/>
      <c r="G51" s="26"/>
      <c r="H51" s="26"/>
      <c r="I51" s="26"/>
      <c r="J51" s="26"/>
      <c r="K51" s="26"/>
      <c r="L51" s="26"/>
      <c r="M51" s="26"/>
      <c r="N51" s="26"/>
      <c r="O51" s="26"/>
      <c r="P51" s="26"/>
      <c r="Q51" s="26"/>
      <c r="R51" s="26"/>
      <c r="S51" s="26"/>
      <c r="T51" s="26"/>
      <c r="U51" s="26"/>
      <c r="V51" s="26"/>
    </row>
    <row r="52" spans="1:22" s="24" customFormat="1" ht="18" customHeight="1">
      <c r="A52" s="68"/>
      <c r="B52" s="26"/>
      <c r="C52" s="26"/>
      <c r="D52" s="26"/>
      <c r="E52" s="26"/>
      <c r="F52" s="26"/>
      <c r="G52" s="26"/>
      <c r="H52" s="26"/>
      <c r="I52" s="26"/>
      <c r="J52" s="26"/>
      <c r="K52" s="26"/>
      <c r="L52" s="26"/>
      <c r="M52" s="26"/>
      <c r="N52" s="26"/>
      <c r="O52" s="26"/>
      <c r="P52" s="26"/>
      <c r="Q52" s="26"/>
      <c r="R52" s="26"/>
      <c r="S52" s="26"/>
      <c r="T52" s="26"/>
      <c r="U52" s="26"/>
      <c r="V52" s="26"/>
    </row>
    <row r="53" spans="1:22" s="24" customFormat="1" ht="18" customHeight="1">
      <c r="A53" s="68"/>
      <c r="B53" s="26"/>
      <c r="C53" s="26"/>
      <c r="D53" s="26"/>
      <c r="E53" s="26"/>
      <c r="F53" s="26"/>
      <c r="G53" s="26"/>
      <c r="H53" s="26"/>
      <c r="I53" s="26"/>
      <c r="J53" s="26"/>
      <c r="K53" s="26"/>
      <c r="L53" s="26"/>
      <c r="M53" s="26"/>
      <c r="N53" s="26"/>
      <c r="O53" s="26"/>
      <c r="P53" s="26"/>
      <c r="Q53" s="26"/>
      <c r="R53" s="26"/>
      <c r="S53" s="26"/>
      <c r="T53" s="26"/>
      <c r="U53" s="26"/>
      <c r="V53" s="26"/>
    </row>
    <row r="54" spans="1:22" ht="18" customHeight="1">
      <c r="A54" s="68"/>
      <c r="B54" s="26"/>
      <c r="C54" s="26"/>
      <c r="D54" s="26"/>
      <c r="E54" s="26"/>
      <c r="F54" s="26"/>
      <c r="G54" s="26"/>
      <c r="H54" s="26"/>
      <c r="I54" s="26"/>
      <c r="J54" s="26"/>
      <c r="K54" s="26"/>
      <c r="L54" s="26"/>
      <c r="M54" s="26"/>
      <c r="N54" s="26"/>
      <c r="O54" s="26"/>
      <c r="P54" s="26"/>
      <c r="Q54" s="26"/>
      <c r="R54" s="26"/>
      <c r="S54" s="26"/>
      <c r="T54" s="26"/>
      <c r="U54" s="26"/>
      <c r="V54" s="26"/>
    </row>
    <row r="55" spans="1:22" ht="18" customHeight="1">
      <c r="A55" s="68"/>
      <c r="B55" s="26"/>
      <c r="C55" s="26"/>
      <c r="D55" s="26"/>
      <c r="E55" s="26"/>
      <c r="F55" s="26"/>
      <c r="G55" s="26"/>
      <c r="H55" s="26"/>
      <c r="I55" s="26"/>
      <c r="J55" s="26"/>
      <c r="K55" s="26"/>
      <c r="L55" s="26"/>
      <c r="M55" s="26"/>
      <c r="N55" s="26"/>
      <c r="O55" s="26"/>
      <c r="P55" s="26"/>
      <c r="Q55" s="26"/>
      <c r="R55" s="26"/>
      <c r="S55" s="26"/>
      <c r="T55" s="26"/>
      <c r="U55" s="26"/>
      <c r="V55" s="26"/>
    </row>
    <row r="56" spans="1:22" ht="15.75">
      <c r="A56" s="68"/>
      <c r="B56" s="26"/>
      <c r="C56" s="26"/>
      <c r="D56" s="26"/>
      <c r="E56" s="26"/>
      <c r="F56" s="26"/>
      <c r="G56" s="26"/>
      <c r="H56" s="26"/>
      <c r="I56" s="26"/>
      <c r="J56" s="26"/>
      <c r="K56" s="26"/>
      <c r="L56" s="26"/>
      <c r="M56" s="26"/>
      <c r="N56" s="26"/>
      <c r="O56" s="26"/>
      <c r="P56" s="26"/>
      <c r="Q56" s="26"/>
      <c r="R56" s="26"/>
      <c r="S56" s="26"/>
      <c r="T56" s="26"/>
      <c r="U56" s="26"/>
      <c r="V56" s="26"/>
    </row>
  </sheetData>
  <mergeCells count="13">
    <mergeCell ref="A6:A7"/>
    <mergeCell ref="A4:A5"/>
    <mergeCell ref="A2:A3"/>
    <mergeCell ref="A16:A17"/>
    <mergeCell ref="A14:A15"/>
    <mergeCell ref="A12:A13"/>
    <mergeCell ref="A10:A11"/>
    <mergeCell ref="A30:C30"/>
    <mergeCell ref="A20:A21"/>
    <mergeCell ref="A18:A19"/>
    <mergeCell ref="A28:AJ28"/>
    <mergeCell ref="A24:A25"/>
    <mergeCell ref="A22:A23"/>
  </mergeCells>
  <phoneticPr fontId="0" type="noConversion"/>
  <pageMargins left="0.125" right="0.19" top="1" bottom="0.45" header="0.14000000000000001" footer="0.39"/>
  <pageSetup orientation="landscape" horizontalDpi="4294967294" verticalDpi="4294967294" r:id="rId1"/>
  <headerFooter alignWithMargins="0">
    <oddHeader>&amp;L&amp;"Times New Roman,Bold"&amp;16 &amp;13
2015-2016 School Calendar for Name of School District and &amp;U Name of Program&amp;C&amp;"Times New Roman,Bold"&amp;18ATTACHMENT 3&amp;22
 &amp;14 210 Instructional Days / 230 Total Days</oddHeader>
  </headerFooter>
  <ignoredErrors>
    <ignoredError sqref="V16" twoDigitTextYear="1"/>
  </ignoredError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Kristine</dc:creator>
  <cp:lastModifiedBy>mmaples</cp:lastModifiedBy>
  <cp:lastPrinted>2015-04-28T17:33:29Z</cp:lastPrinted>
  <dcterms:created xsi:type="dcterms:W3CDTF">2004-02-26T15:09:58Z</dcterms:created>
  <dcterms:modified xsi:type="dcterms:W3CDTF">2015-08-04T19:41:23Z</dcterms:modified>
</cp:coreProperties>
</file>