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activeTab="11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  <sheet name="315" sheetId="33" r:id="rId9"/>
    <sheet name="415" sheetId="34" r:id="rId10"/>
    <sheet name="515" sheetId="35" r:id="rId11"/>
    <sheet name="615" sheetId="36" r:id="rId12"/>
  </sheets>
  <calcPr calcId="152511"/>
</workbook>
</file>

<file path=xl/calcChain.xml><?xml version="1.0" encoding="utf-8"?>
<calcChain xmlns="http://schemas.openxmlformats.org/spreadsheetml/2006/main">
  <c r="E35" i="36"/>
  <c r="E37" s="1"/>
  <c r="E27"/>
  <c r="B36" s="1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D9"/>
  <c r="F9" s="1"/>
  <c r="D8"/>
  <c r="F8" s="1"/>
  <c r="D7"/>
  <c r="F7" s="1"/>
  <c r="D6"/>
  <c r="F6" s="1"/>
  <c r="D5"/>
  <c r="E27" i="35"/>
  <c r="E35"/>
  <c r="E37" s="1"/>
  <c r="B36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F13"/>
  <c r="D13"/>
  <c r="D12"/>
  <c r="F12" s="1"/>
  <c r="D11"/>
  <c r="F11" s="1"/>
  <c r="D10"/>
  <c r="F10" s="1"/>
  <c r="D9"/>
  <c r="F9" s="1"/>
  <c r="D8"/>
  <c r="F8" s="1"/>
  <c r="D7"/>
  <c r="F7" s="1"/>
  <c r="D6"/>
  <c r="F6" s="1"/>
  <c r="F5"/>
  <c r="D5"/>
  <c r="B37" i="36" l="1"/>
  <c r="D27"/>
  <c r="F27" s="1"/>
  <c r="F5"/>
  <c r="B37" i="35"/>
  <c r="D27"/>
  <c r="F27" s="1"/>
  <c r="E35" i="34"/>
  <c r="E37" s="1"/>
  <c r="E27"/>
  <c r="B36" s="1"/>
  <c r="C27"/>
  <c r="B34" s="1"/>
  <c r="B35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B37" l="1"/>
  <c r="D27"/>
  <c r="F27" s="1"/>
  <c r="F5"/>
  <c r="E35" i="33"/>
  <c r="E37" s="1"/>
  <c r="E27"/>
  <c r="B36" s="1"/>
  <c r="C27"/>
  <c r="B34" s="1"/>
  <c r="B35" s="1"/>
  <c r="B27"/>
  <c r="F26"/>
  <c r="D26"/>
  <c r="D25"/>
  <c r="F25" s="1"/>
  <c r="D24"/>
  <c r="F24" s="1"/>
  <c r="D23"/>
  <c r="F23" s="1"/>
  <c r="D22"/>
  <c r="F22" s="1"/>
  <c r="D21"/>
  <c r="F21" s="1"/>
  <c r="D20"/>
  <c r="F20" s="1"/>
  <c r="D19"/>
  <c r="F19" s="1"/>
  <c r="F18"/>
  <c r="D18"/>
  <c r="D17"/>
  <c r="F17" s="1"/>
  <c r="F16"/>
  <c r="D16"/>
  <c r="D15"/>
  <c r="F15" s="1"/>
  <c r="F14"/>
  <c r="D14"/>
  <c r="D13"/>
  <c r="F13" s="1"/>
  <c r="F12"/>
  <c r="D12"/>
  <c r="D11"/>
  <c r="F11" s="1"/>
  <c r="F10"/>
  <c r="D10"/>
  <c r="D9"/>
  <c r="F9" s="1"/>
  <c r="D8"/>
  <c r="F8" s="1"/>
  <c r="D7"/>
  <c r="F7" s="1"/>
  <c r="D6"/>
  <c r="F6" s="1"/>
  <c r="D5"/>
  <c r="B37" l="1"/>
  <c r="D27"/>
  <c r="F27" s="1"/>
  <c r="F5"/>
  <c r="E37" i="32"/>
  <c r="E35"/>
  <c r="E27"/>
  <c r="B36" s="1"/>
  <c r="C27"/>
  <c r="B34" s="1"/>
  <c r="B35" s="1"/>
  <c r="B37" s="1"/>
  <c r="B27"/>
  <c r="D26"/>
  <c r="F26" s="1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D5"/>
  <c r="F5" s="1"/>
  <c r="D27" l="1"/>
  <c r="F27" s="1"/>
  <c r="E35" i="31"/>
  <c r="E37" l="1"/>
  <c r="E27"/>
  <c r="B36" s="1"/>
  <c r="C27"/>
  <c r="B34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30"/>
  <c r="E37" s="1"/>
  <c r="E27"/>
  <c r="B36" s="1"/>
  <c r="C27"/>
  <c r="B34" s="1"/>
  <c r="B27"/>
  <c r="B33" s="1"/>
  <c r="F26"/>
  <c r="D26"/>
  <c r="D25"/>
  <c r="F25" s="1"/>
  <c r="D24"/>
  <c r="F24" s="1"/>
  <c r="F23"/>
  <c r="D23"/>
  <c r="D22"/>
  <c r="F22" s="1"/>
  <c r="D21"/>
  <c r="F21" s="1"/>
  <c r="D20"/>
  <c r="F20" s="1"/>
  <c r="D19"/>
  <c r="F19" s="1"/>
  <c r="F18"/>
  <c r="D18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F5"/>
  <c r="D5"/>
  <c r="D24" i="29"/>
  <c r="F24" s="1"/>
  <c r="E35"/>
  <c r="E37" s="1"/>
  <c r="E27"/>
  <c r="B36" s="1"/>
  <c r="C27"/>
  <c r="B34" s="1"/>
  <c r="B27"/>
  <c r="B33" s="1"/>
  <c r="D26"/>
  <c r="F26" s="1"/>
  <c r="D25"/>
  <c r="F25" s="1"/>
  <c r="D23"/>
  <c r="F23" s="1"/>
  <c r="D22"/>
  <c r="F22" s="1"/>
  <c r="D21"/>
  <c r="F21" s="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G20" i="28"/>
  <c r="E3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7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6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31" l="1"/>
  <c r="F27" s="1"/>
  <c r="B35"/>
  <c r="B37" s="1"/>
  <c r="F5"/>
  <c r="D27" i="30"/>
  <c r="F27" s="1"/>
  <c r="B35"/>
  <c r="B37" s="1"/>
  <c r="B35" i="29"/>
  <c r="B37" s="1"/>
  <c r="D27"/>
  <c r="F27" s="1"/>
  <c r="D27" i="28"/>
  <c r="F27" s="1"/>
  <c r="B35"/>
  <c r="B37" s="1"/>
  <c r="F5"/>
  <c r="D27" i="27"/>
  <c r="F27" s="1"/>
  <c r="B35"/>
  <c r="B37" s="1"/>
  <c r="F5"/>
  <c r="D27" i="26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<sst xmlns="http://schemas.openxmlformats.org/spreadsheetml/2006/main" count="562" uniqueCount="54">
  <si>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</si>
  <si>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</si>
  <si>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</si>
  <si>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</si>
  <si>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</si>
  <si>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</si>
  <si>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</si>
  <si>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</si>
  <si>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</si>
  <si>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</si>
  <si>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</si>
  <si>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</si>
  <si>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</si>
  <si>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</si>
  <si>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</si>
  <si>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</si>
  <si>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</si>
  <si>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</si>
  <si>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</si>
  <si>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</si>
  <si>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</si>
  <si>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</si>
  <si>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</si>
  <si>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</si>
  <si>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</si>
  <si>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</si>
  <si>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</si>
  <si>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</si>
  <si>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</si>
  <si>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</si>
  <si>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</si>
  <si>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</si>
  <si>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</si>
  <si>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</si>
  <si>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</si>
  <si>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</si>
  <si>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</si>
  <si>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</si>
  <si>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</si>
  <si>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</si>
  <si>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</si>
  <si>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</si>
  <si>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</si>
  <si>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</si>
  <si>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</si>
  <si>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</si>
  <si>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</si>
  <si>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</si>
  <si>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</si>
  <si>
    <t>hackman</t>
  </si>
  <si>
    <t>samuel</t>
  </si>
  <si>
    <t>madden</t>
  </si>
  <si>
    <t>rossiter</t>
  </si>
  <si>
    <t>*return $21.00 is munis in office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</si>
</sst>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J33" sqref="J33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42124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298.99</v>
      </c>
      <c r="C6" s="2">
        <v>64</v>
      </c>
      <c r="D6" s="16">
        <f t="shared" ref="D6:D26" si="0">SUM(B6:C6)</f>
        <v>362.99</v>
      </c>
      <c r="E6" s="11"/>
      <c r="F6" s="17">
        <f t="shared" ref="F6:F26" si="1">SUM(D6-E6)</f>
        <v>362.99</v>
      </c>
      <c r="G6" s="21"/>
      <c r="H6" s="9"/>
      <c r="J6" s="14"/>
      <c r="K6" s="14"/>
      <c r="L6" s="14"/>
    </row>
    <row r="7" spans="1:14">
      <c r="A7" s="1" t="s">
        <v>51</v>
      </c>
      <c r="B7" s="1">
        <v>502.47</v>
      </c>
      <c r="C7" s="2">
        <v>53.15</v>
      </c>
      <c r="D7" s="16">
        <f t="shared" si="0"/>
        <v>555.62</v>
      </c>
      <c r="E7" s="11"/>
      <c r="F7" s="17">
        <f t="shared" si="1"/>
        <v>555.62</v>
      </c>
      <c r="G7" s="21"/>
      <c r="H7" s="9"/>
      <c r="J7" s="14"/>
      <c r="K7" s="14"/>
      <c r="L7" s="14"/>
    </row>
    <row r="8" spans="1:14">
      <c r="A8" s="1" t="s">
        <v>52</v>
      </c>
      <c r="B8" s="1">
        <v>205.23</v>
      </c>
      <c r="C8" s="2">
        <v>39</v>
      </c>
      <c r="D8" s="16">
        <f t="shared" si="0"/>
        <v>244.23</v>
      </c>
      <c r="E8" s="11"/>
      <c r="F8" s="17">
        <f t="shared" si="1"/>
        <v>244.23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257.5</v>
      </c>
      <c r="C9" s="2">
        <v>112</v>
      </c>
      <c r="D9" s="16">
        <f t="shared" si="0"/>
        <v>369.5</v>
      </c>
      <c r="E9" s="11"/>
      <c r="F9" s="17">
        <f t="shared" si="1"/>
        <v>369.5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1747.74</v>
      </c>
      <c r="C17" s="1">
        <v>446.39</v>
      </c>
      <c r="D17" s="16">
        <f t="shared" si="0"/>
        <v>2194.13</v>
      </c>
      <c r="E17" s="11">
        <v>980</v>
      </c>
      <c r="F17" s="17">
        <f t="shared" si="1"/>
        <v>1214.1300000000001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>
        <v>144.63999999999999</v>
      </c>
      <c r="F19" s="17">
        <f t="shared" si="1"/>
        <v>355.36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1734.66</v>
      </c>
      <c r="C24" s="1">
        <v>51850.98</v>
      </c>
      <c r="D24" s="16">
        <f t="shared" si="0"/>
        <v>53585.640000000007</v>
      </c>
      <c r="E24" s="11">
        <v>51787.99</v>
      </c>
      <c r="F24" s="17">
        <f t="shared" si="1"/>
        <v>1797.6500000000087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>
        <v>80</v>
      </c>
      <c r="D26" s="16">
        <f t="shared" si="0"/>
        <v>130</v>
      </c>
      <c r="E26" s="11"/>
      <c r="F26" s="17">
        <f t="shared" si="1"/>
        <v>130</v>
      </c>
      <c r="G26" s="9"/>
      <c r="H26" s="9"/>
    </row>
    <row r="27" spans="1:11">
      <c r="A27" s="1" t="s">
        <v>25</v>
      </c>
      <c r="B27" s="1">
        <f>SUM(B5:B26)</f>
        <v>7751.8600000000006</v>
      </c>
      <c r="C27" s="1">
        <f>SUM(C5:C26)</f>
        <v>52645.520000000004</v>
      </c>
      <c r="D27" s="1">
        <f>SUM(D5:D26)</f>
        <v>60397.380000000012</v>
      </c>
      <c r="E27" s="11">
        <f>SUM(E5:E26)</f>
        <v>52912.63</v>
      </c>
      <c r="F27" s="1">
        <f>SUM(D27-E27)</f>
        <v>7484.7500000000146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7751.86</v>
      </c>
      <c r="C33" s="1" t="s">
        <v>27</v>
      </c>
      <c r="D33" s="2"/>
      <c r="E33" s="6">
        <v>7484.75</v>
      </c>
      <c r="F33" s="2"/>
      <c r="G33" s="14"/>
    </row>
    <row r="34" spans="1:7">
      <c r="A34" s="1" t="s">
        <v>28</v>
      </c>
      <c r="B34" s="1">
        <f>SUM(C27)</f>
        <v>52645.520000000004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60397.380000000005</v>
      </c>
      <c r="C35" s="1" t="s">
        <v>31</v>
      </c>
      <c r="D35" s="2"/>
      <c r="E35" s="1">
        <f>SUM(E33-E34)</f>
        <v>7484.75</v>
      </c>
      <c r="F35" s="2"/>
      <c r="G35" s="14"/>
    </row>
    <row r="36" spans="1:7">
      <c r="A36" s="1" t="s">
        <v>32</v>
      </c>
      <c r="B36" s="1">
        <f>SUM(E27)</f>
        <v>52912.63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7484.7500000000073</v>
      </c>
      <c r="C37" s="1" t="s">
        <v>5</v>
      </c>
      <c r="D37" s="2"/>
      <c r="E37" s="1">
        <f>SUM(E35-E36)</f>
        <v>7484.75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topLeftCell="A13" workbookViewId="0">
      <selection activeCell="A1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42153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362.99</v>
      </c>
      <c r="C6" s="2">
        <v>17</v>
      </c>
      <c r="D6" s="16">
        <f t="shared" ref="D6:D26" si="0">SUM(B6:C6)</f>
        <v>379.99</v>
      </c>
      <c r="E6" s="11">
        <v>46</v>
      </c>
      <c r="F6" s="17">
        <f t="shared" ref="F6:F26" si="1">SUM(D6-E6)</f>
        <v>333.99</v>
      </c>
      <c r="G6" s="21"/>
      <c r="H6" s="9"/>
      <c r="J6" s="14"/>
      <c r="K6" s="14"/>
      <c r="L6" s="14"/>
    </row>
    <row r="7" spans="1:14">
      <c r="A7" s="1" t="s">
        <v>51</v>
      </c>
      <c r="B7" s="1">
        <v>555.62</v>
      </c>
      <c r="C7" s="2">
        <v>16</v>
      </c>
      <c r="D7" s="16">
        <f t="shared" si="0"/>
        <v>571.62</v>
      </c>
      <c r="E7" s="11">
        <v>50</v>
      </c>
      <c r="F7" s="17">
        <f t="shared" si="1"/>
        <v>521.62</v>
      </c>
      <c r="G7" s="21"/>
      <c r="H7" s="9"/>
      <c r="J7" s="14"/>
      <c r="K7" s="14"/>
      <c r="L7" s="14"/>
    </row>
    <row r="8" spans="1:14">
      <c r="A8" s="1" t="s">
        <v>52</v>
      </c>
      <c r="B8" s="1">
        <v>244.23</v>
      </c>
      <c r="C8" s="2">
        <v>32</v>
      </c>
      <c r="D8" s="16">
        <f t="shared" si="0"/>
        <v>276.23</v>
      </c>
      <c r="E8" s="11">
        <v>48</v>
      </c>
      <c r="F8" s="17">
        <f t="shared" si="1"/>
        <v>228.23000000000002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369.5</v>
      </c>
      <c r="C9" s="2">
        <v>31</v>
      </c>
      <c r="D9" s="16">
        <f t="shared" si="0"/>
        <v>400.5</v>
      </c>
      <c r="E9" s="11">
        <v>60</v>
      </c>
      <c r="F9" s="17">
        <f t="shared" si="1"/>
        <v>340.5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21"/>
      <c r="J14" s="21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1214.1300000000001</v>
      </c>
      <c r="C17" s="1">
        <v>521.04</v>
      </c>
      <c r="D17" s="16">
        <f t="shared" si="0"/>
        <v>1735.17</v>
      </c>
      <c r="E17" s="11"/>
      <c r="F17" s="17">
        <f t="shared" si="1"/>
        <v>1735.17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>
        <v>108</v>
      </c>
      <c r="D18" s="16">
        <f t="shared" si="0"/>
        <v>802.88</v>
      </c>
      <c r="E18" s="11">
        <v>447.5</v>
      </c>
      <c r="F18" s="17">
        <f t="shared" si="1"/>
        <v>355.38</v>
      </c>
      <c r="G18" s="21"/>
      <c r="H18" s="9"/>
      <c r="I18" s="22"/>
      <c r="J18" s="14"/>
    </row>
    <row r="19" spans="1:11">
      <c r="A19" s="1" t="s">
        <v>19</v>
      </c>
      <c r="B19" s="1">
        <v>355.36</v>
      </c>
      <c r="C19" s="2"/>
      <c r="D19" s="16">
        <f t="shared" si="0"/>
        <v>355.36</v>
      </c>
      <c r="E19" s="11">
        <v>385.56</v>
      </c>
      <c r="F19" s="17">
        <f t="shared" si="1"/>
        <v>-30.199999999999989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>
        <v>13.18</v>
      </c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>
        <v>5</v>
      </c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>
        <v>126.78</v>
      </c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1797.65</v>
      </c>
      <c r="C24" s="1">
        <v>0.7</v>
      </c>
      <c r="D24" s="16">
        <f t="shared" si="0"/>
        <v>1798.3500000000001</v>
      </c>
      <c r="E24" s="11">
        <v>627.05999999999995</v>
      </c>
      <c r="F24" s="17">
        <f t="shared" si="1"/>
        <v>1171.2900000000002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/>
      <c r="F26" s="17">
        <f t="shared" si="1"/>
        <v>130</v>
      </c>
      <c r="G26" s="9"/>
      <c r="H26" s="9"/>
      <c r="J26" s="9"/>
    </row>
    <row r="27" spans="1:11">
      <c r="A27" s="1" t="s">
        <v>25</v>
      </c>
      <c r="B27" s="1">
        <f>SUM(B5:B26)</f>
        <v>7484.75</v>
      </c>
      <c r="C27" s="1">
        <f>SUM(C5:C26)</f>
        <v>730.74</v>
      </c>
      <c r="D27" s="1">
        <f>SUM(D5:D26)</f>
        <v>8215.4900000000016</v>
      </c>
      <c r="E27" s="11">
        <f>SUM(E5:E26)</f>
        <v>1804.08</v>
      </c>
      <c r="F27" s="1">
        <f>SUM(D27-E27)</f>
        <v>6411.4100000000017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7484.75</v>
      </c>
      <c r="C33" s="1" t="s">
        <v>27</v>
      </c>
      <c r="D33" s="2"/>
      <c r="E33" s="6">
        <v>6411.41</v>
      </c>
      <c r="F33" s="2"/>
      <c r="G33" s="14"/>
    </row>
    <row r="34" spans="1:7">
      <c r="A34" s="1" t="s">
        <v>28</v>
      </c>
      <c r="B34" s="1">
        <f>SUM(C27)</f>
        <v>730.74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8215.49</v>
      </c>
      <c r="C35" s="1" t="s">
        <v>31</v>
      </c>
      <c r="D35" s="2"/>
      <c r="E35" s="1">
        <f>SUM(E33-E34)</f>
        <v>6411.41</v>
      </c>
      <c r="F35" s="2"/>
      <c r="G35" s="14"/>
    </row>
    <row r="36" spans="1:7">
      <c r="A36" s="1" t="s">
        <v>32</v>
      </c>
      <c r="B36" s="1">
        <f>SUM(E27)</f>
        <v>1804.08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6411.41</v>
      </c>
      <c r="C37" s="1" t="s">
        <v>5</v>
      </c>
      <c r="D37" s="2"/>
      <c r="E37" s="1">
        <f>SUM(E35-E36)</f>
        <v>6411.41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4"/>
  <sheetViews>
    <sheetView tabSelected="1" topLeftCell="A19" workbookViewId="0">
      <selection activeCell="H35" sqref="H35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42153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333.99</v>
      </c>
      <c r="C6" s="2"/>
      <c r="D6" s="16">
        <f t="shared" ref="D6:D26" si="0">SUM(B6:C6)</f>
        <v>333.99</v>
      </c>
      <c r="E6" s="11">
        <v>52.8</v>
      </c>
      <c r="F6" s="17">
        <f t="shared" ref="F6:F26" si="1">SUM(D6-E6)</f>
        <v>281.19</v>
      </c>
      <c r="G6" s="21"/>
      <c r="H6" s="9"/>
      <c r="J6" s="14"/>
      <c r="K6" s="14"/>
      <c r="L6" s="14"/>
    </row>
    <row r="7" spans="1:14">
      <c r="A7" s="1" t="s">
        <v>51</v>
      </c>
      <c r="B7" s="1">
        <v>521.62</v>
      </c>
      <c r="C7" s="2"/>
      <c r="D7" s="16">
        <f t="shared" si="0"/>
        <v>521.62</v>
      </c>
      <c r="E7" s="11">
        <v>60.4</v>
      </c>
      <c r="F7" s="17">
        <f t="shared" si="1"/>
        <v>461.22</v>
      </c>
      <c r="G7" s="21"/>
      <c r="H7" s="9"/>
      <c r="J7" s="14"/>
      <c r="K7" s="14"/>
      <c r="L7" s="14"/>
    </row>
    <row r="8" spans="1:14">
      <c r="A8" s="1" t="s">
        <v>52</v>
      </c>
      <c r="B8" s="1">
        <v>228.23</v>
      </c>
      <c r="C8" s="2"/>
      <c r="D8" s="16">
        <f t="shared" si="0"/>
        <v>228.23</v>
      </c>
      <c r="E8" s="11">
        <v>57.6</v>
      </c>
      <c r="F8" s="17">
        <f t="shared" si="1"/>
        <v>170.63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340.5</v>
      </c>
      <c r="C9" s="2"/>
      <c r="D9" s="16">
        <f t="shared" si="0"/>
        <v>340.5</v>
      </c>
      <c r="E9" s="11">
        <v>72</v>
      </c>
      <c r="F9" s="17">
        <f t="shared" si="1"/>
        <v>268.5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>
        <v>62.4</v>
      </c>
      <c r="F10" s="17">
        <f t="shared" si="1"/>
        <v>249.59</v>
      </c>
      <c r="G10" s="21"/>
      <c r="H10" s="21"/>
      <c r="I10" s="14"/>
      <c r="J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J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  <c r="J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14"/>
      <c r="J13" s="14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21"/>
      <c r="I14" s="14"/>
      <c r="J14" s="14"/>
      <c r="K14" s="21"/>
      <c r="L14" s="21"/>
      <c r="M14" s="21"/>
      <c r="N14" s="9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14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14"/>
      <c r="J16" s="14"/>
    </row>
    <row r="17" spans="1:11">
      <c r="A17" s="6" t="s">
        <v>17</v>
      </c>
      <c r="B17" s="1">
        <v>1735.17</v>
      </c>
      <c r="C17" s="1"/>
      <c r="D17" s="16">
        <f t="shared" si="0"/>
        <v>1735.17</v>
      </c>
      <c r="E17" s="11">
        <v>917.94</v>
      </c>
      <c r="F17" s="17">
        <f t="shared" si="1"/>
        <v>817.23</v>
      </c>
      <c r="G17" s="21"/>
      <c r="H17" s="9"/>
      <c r="I17" s="9"/>
      <c r="J17" s="14"/>
    </row>
    <row r="18" spans="1:11">
      <c r="A18" s="6" t="s">
        <v>18</v>
      </c>
      <c r="B18" s="1">
        <v>355.38</v>
      </c>
      <c r="C18" s="2"/>
      <c r="D18" s="16">
        <f t="shared" si="0"/>
        <v>355.38</v>
      </c>
      <c r="E18" s="11">
        <v>146.74</v>
      </c>
      <c r="F18" s="17">
        <f t="shared" si="1"/>
        <v>208.64</v>
      </c>
      <c r="G18" s="21"/>
      <c r="H18" s="9"/>
      <c r="I18" s="22"/>
      <c r="J18" s="14"/>
    </row>
    <row r="19" spans="1:11">
      <c r="A19" s="1" t="s">
        <v>19</v>
      </c>
      <c r="B19" s="1">
        <v>-30.2</v>
      </c>
      <c r="C19" s="2"/>
      <c r="D19" s="16">
        <f t="shared" si="0"/>
        <v>-30.2</v>
      </c>
      <c r="E19" s="11"/>
      <c r="F19" s="17">
        <f t="shared" si="1"/>
        <v>-30.2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693.89</v>
      </c>
      <c r="C21" s="2"/>
      <c r="D21" s="16">
        <f t="shared" si="0"/>
        <v>693.89</v>
      </c>
      <c r="E21" s="11"/>
      <c r="F21" s="17">
        <f t="shared" si="1"/>
        <v>693.89</v>
      </c>
      <c r="G21" s="12"/>
      <c r="H21" s="9"/>
      <c r="I21" s="14"/>
    </row>
    <row r="22" spans="1:11">
      <c r="A22" s="1" t="s">
        <v>21</v>
      </c>
      <c r="B22" s="1">
        <v>0</v>
      </c>
      <c r="C22" s="2"/>
      <c r="D22" s="16">
        <f t="shared" si="0"/>
        <v>0</v>
      </c>
      <c r="E22" s="11"/>
      <c r="F22" s="17">
        <f t="shared" si="1"/>
        <v>0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1171.29</v>
      </c>
      <c r="C24" s="1">
        <v>0.55000000000000004</v>
      </c>
      <c r="D24" s="16">
        <f t="shared" si="0"/>
        <v>1171.8399999999999</v>
      </c>
      <c r="E24" s="11">
        <v>80.86</v>
      </c>
      <c r="F24" s="17">
        <f t="shared" si="1"/>
        <v>1090.98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  <c r="J25" s="9"/>
    </row>
    <row r="26" spans="1:11">
      <c r="A26" s="6" t="s">
        <v>43</v>
      </c>
      <c r="B26" s="1">
        <v>130</v>
      </c>
      <c r="C26" s="2"/>
      <c r="D26" s="16">
        <f t="shared" si="0"/>
        <v>130</v>
      </c>
      <c r="E26" s="11">
        <v>120</v>
      </c>
      <c r="F26" s="17">
        <f t="shared" si="1"/>
        <v>10</v>
      </c>
      <c r="G26" s="9"/>
      <c r="H26" s="9"/>
      <c r="J26" s="9"/>
    </row>
    <row r="27" spans="1:11">
      <c r="A27" s="1" t="s">
        <v>25</v>
      </c>
      <c r="B27" s="1">
        <f>SUM(B5:B26)</f>
        <v>6411.4100000000008</v>
      </c>
      <c r="C27" s="1">
        <f>SUM(C5:C26)</f>
        <v>0.55000000000000004</v>
      </c>
      <c r="D27" s="1">
        <f>SUM(D5:D26)</f>
        <v>6411.9600000000009</v>
      </c>
      <c r="E27" s="11">
        <f>SUM(E5:E26)</f>
        <v>1570.74</v>
      </c>
      <c r="F27" s="1">
        <f>SUM(D27-E27)</f>
        <v>4841.2200000000012</v>
      </c>
      <c r="G27" s="9"/>
      <c r="H27" s="9"/>
      <c r="I27" s="14"/>
      <c r="J27" s="9"/>
    </row>
    <row r="28" spans="1:11">
      <c r="A28" s="10"/>
      <c r="F28" s="9" t="s">
        <v>39</v>
      </c>
      <c r="H28" s="9"/>
      <c r="I28" s="22"/>
      <c r="K28" s="14"/>
    </row>
    <row r="29" spans="1:11">
      <c r="A29" s="23"/>
      <c r="C29" s="9"/>
      <c r="H29" s="9"/>
    </row>
    <row r="30" spans="1:11">
      <c r="A30" s="8" t="s">
        <v>39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6411.41</v>
      </c>
      <c r="C33" s="1" t="s">
        <v>27</v>
      </c>
      <c r="D33" s="2"/>
      <c r="E33" s="6">
        <v>4841.22</v>
      </c>
      <c r="F33" s="2"/>
      <c r="G33" s="14"/>
    </row>
    <row r="34" spans="1:7">
      <c r="A34" s="1" t="s">
        <v>28</v>
      </c>
      <c r="B34" s="1">
        <f>SUM(C27)</f>
        <v>0.55000000000000004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6411.96</v>
      </c>
      <c r="C35" s="1" t="s">
        <v>31</v>
      </c>
      <c r="D35" s="2"/>
      <c r="E35" s="1">
        <f>SUM(E33-E34)</f>
        <v>4841.22</v>
      </c>
      <c r="F35" s="2"/>
      <c r="G35" s="14"/>
    </row>
    <row r="36" spans="1:7">
      <c r="A36" s="1" t="s">
        <v>32</v>
      </c>
      <c r="B36" s="1">
        <f>SUM(E27)</f>
        <v>1570.74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4841.22</v>
      </c>
      <c r="C37" s="1" t="s">
        <v>5</v>
      </c>
      <c r="D37" s="2"/>
      <c r="E37" s="1">
        <f>SUM(E35-E36)</f>
        <v>4841.22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28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opLeftCell="A6" workbookViewId="0">
      <selection activeCell="A3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41912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A7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41943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topLeftCell="A4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 t="s">
        <v>47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42004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topLeftCell="A2" workbookViewId="0">
      <selection activeCell="N19" sqref="N19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42035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42063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>
        <v>500</v>
      </c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 t="s">
        <v>39</v>
      </c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42093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252.5</v>
      </c>
      <c r="C5" s="17"/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49</v>
      </c>
      <c r="B6" s="1">
        <v>216.99</v>
      </c>
      <c r="C6" s="2">
        <v>82</v>
      </c>
      <c r="D6" s="16">
        <f t="shared" ref="D6:D26" si="0">SUM(B6:C6)</f>
        <v>298.99</v>
      </c>
      <c r="E6" s="11"/>
      <c r="F6" s="17">
        <f t="shared" ref="F6:F26" si="1">SUM(D6-E6)</f>
        <v>298.99</v>
      </c>
      <c r="G6" s="21"/>
      <c r="H6" s="9"/>
      <c r="J6" s="14"/>
      <c r="K6" s="14"/>
      <c r="L6" s="14"/>
    </row>
    <row r="7" spans="1:14">
      <c r="A7" s="1" t="s">
        <v>51</v>
      </c>
      <c r="B7" s="1">
        <v>338.97</v>
      </c>
      <c r="C7" s="2">
        <v>163.5</v>
      </c>
      <c r="D7" s="16">
        <f t="shared" si="0"/>
        <v>502.47</v>
      </c>
      <c r="E7" s="11"/>
      <c r="F7" s="17">
        <f t="shared" si="1"/>
        <v>502.47</v>
      </c>
      <c r="G7" s="21"/>
      <c r="H7" s="9"/>
      <c r="J7" s="14"/>
      <c r="K7" s="14"/>
      <c r="L7" s="14"/>
    </row>
    <row r="8" spans="1:14">
      <c r="A8" s="1" t="s">
        <v>52</v>
      </c>
      <c r="B8" s="1">
        <v>110.73</v>
      </c>
      <c r="C8" s="2">
        <v>94.5</v>
      </c>
      <c r="D8" s="16">
        <f t="shared" si="0"/>
        <v>205.23000000000002</v>
      </c>
      <c r="E8" s="11"/>
      <c r="F8" s="17">
        <f t="shared" si="1"/>
        <v>205.23000000000002</v>
      </c>
      <c r="G8" s="21"/>
      <c r="H8" s="9"/>
      <c r="I8" s="14"/>
      <c r="J8" s="14"/>
      <c r="K8" s="14"/>
      <c r="L8" s="14"/>
    </row>
    <row r="9" spans="1:14">
      <c r="A9" s="1" t="s">
        <v>50</v>
      </c>
      <c r="B9" s="1">
        <v>72</v>
      </c>
      <c r="C9" s="2">
        <v>185.5</v>
      </c>
      <c r="D9" s="16">
        <f t="shared" si="0"/>
        <v>257.5</v>
      </c>
      <c r="E9" s="11"/>
      <c r="F9" s="17">
        <f t="shared" si="1"/>
        <v>257.5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4104.28</v>
      </c>
      <c r="C17" s="1">
        <v>390.46</v>
      </c>
      <c r="D17" s="16">
        <f t="shared" si="0"/>
        <v>4494.74</v>
      </c>
      <c r="E17" s="11">
        <v>2747</v>
      </c>
      <c r="F17" s="17">
        <f t="shared" si="1"/>
        <v>1747.7399999999998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500</v>
      </c>
      <c r="C19" s="2"/>
      <c r="D19" s="16">
        <f t="shared" si="0"/>
        <v>500</v>
      </c>
      <c r="E19" s="11"/>
      <c r="F19" s="17">
        <f t="shared" si="1"/>
        <v>500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1720.28</v>
      </c>
      <c r="C24" s="1">
        <v>35.380000000000003</v>
      </c>
      <c r="D24" s="16">
        <f t="shared" si="0"/>
        <v>1755.66</v>
      </c>
      <c r="E24" s="11">
        <v>21</v>
      </c>
      <c r="F24" s="17">
        <f t="shared" si="1"/>
        <v>1734.66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9568.52</v>
      </c>
      <c r="C27" s="1">
        <f>SUM(C5:C26)</f>
        <v>951.34</v>
      </c>
      <c r="D27" s="1">
        <f>SUM(D5:D26)</f>
        <v>10519.86</v>
      </c>
      <c r="E27" s="11">
        <f>SUM(E5:E26)</f>
        <v>2768</v>
      </c>
      <c r="F27" s="1">
        <f>SUM(D27-E27)</f>
        <v>7751.8600000000006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53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9568.52</v>
      </c>
      <c r="C33" s="1" t="s">
        <v>27</v>
      </c>
      <c r="D33" s="2"/>
      <c r="E33" s="6">
        <v>7751.86</v>
      </c>
      <c r="F33" s="2"/>
      <c r="G33" s="14"/>
    </row>
    <row r="34" spans="1:7">
      <c r="A34" s="1" t="s">
        <v>28</v>
      </c>
      <c r="B34" s="1">
        <f>SUM(C27)</f>
        <v>951.34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10519.86</v>
      </c>
      <c r="C35" s="1" t="s">
        <v>31</v>
      </c>
      <c r="D35" s="2"/>
      <c r="E35" s="1">
        <f>SUM(E33-E34)</f>
        <v>7751.86</v>
      </c>
      <c r="F35" s="2"/>
      <c r="G35" s="14"/>
    </row>
    <row r="36" spans="1:7">
      <c r="A36" s="1" t="s">
        <v>32</v>
      </c>
      <c r="B36" s="1">
        <f>SUM(E27)</f>
        <v>2768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7751.8600000000006</v>
      </c>
      <c r="C37" s="1" t="s">
        <v>5</v>
      </c>
      <c r="D37" s="2"/>
      <c r="E37" s="1">
        <f>SUM(E35-E36)</f>
        <v>7751.86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714</vt:lpstr>
      <vt:lpstr>814</vt:lpstr>
      <vt:lpstr>914</vt:lpstr>
      <vt:lpstr>1014</vt:lpstr>
      <vt:lpstr>1114</vt:lpstr>
      <vt:lpstr>1214</vt:lpstr>
      <vt:lpstr>115</vt:lpstr>
      <vt:lpstr>215</vt:lpstr>
      <vt:lpstr>315</vt:lpstr>
      <vt:lpstr>415</vt:lpstr>
      <vt:lpstr>515</vt:lpstr>
      <vt:lpstr>615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2015-07-22T15:38:13Z</cp:lastPrinted>
  <dcterms:created xsi:type="dcterms:W3CDTF">2012-08-30T15:54:16Z</dcterms:created>
  <dcterms:modified xsi:type="dcterms:W3CDTF">2015-07-22T16:28:22Z</dcterms:modified>
</cp:coreProperties>
</file>