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4-2015 SCHOOL YEAR/Board Folders/April 2015/"/>
    </mc:Choice>
  </mc:AlternateContent>
  <bookViews>
    <workbookView xWindow="0" yWindow="0" windowWidth="21840" windowHeight="11985" firstSheet="10" activeTab="10"/>
  </bookViews>
  <sheets>
    <sheet name="Annual Summary" sheetId="13" r:id="rId1"/>
    <sheet name="July 2014" sheetId="1" r:id="rId2"/>
    <sheet name="Aug 2014" sheetId="2" r:id="rId3"/>
    <sheet name="Sept 2014" sheetId="3" r:id="rId4"/>
    <sheet name="Oct 2014" sheetId="4" r:id="rId5"/>
    <sheet name="Nov 2014" sheetId="5" r:id="rId6"/>
    <sheet name="Dec 2014" sheetId="6" r:id="rId7"/>
    <sheet name="Jan 2015" sheetId="7" r:id="rId8"/>
    <sheet name="Feb 2015" sheetId="8" r:id="rId9"/>
    <sheet name="March 2015" sheetId="9" r:id="rId10"/>
    <sheet name="Apr 2015" sheetId="10" r:id="rId11"/>
    <sheet name="May 2015" sheetId="11" r:id="rId12"/>
    <sheet name="June 2015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H30" i="6"/>
  <c r="I30" i="6"/>
  <c r="H31" i="6"/>
  <c r="I31" i="6"/>
  <c r="B55" i="13"/>
  <c r="H6" i="3"/>
  <c r="H52" i="3"/>
  <c r="I52" i="3"/>
  <c r="H6" i="4"/>
  <c r="H6" i="5"/>
  <c r="I52" i="5"/>
  <c r="F54" i="13"/>
  <c r="H6" i="7"/>
  <c r="H52" i="7"/>
  <c r="I52" i="7"/>
  <c r="H54" i="13"/>
  <c r="H6" i="8"/>
  <c r="H6" i="9"/>
  <c r="H53" i="9"/>
  <c r="I53" i="9"/>
  <c r="H6" i="10"/>
  <c r="H6" i="11"/>
  <c r="H8" i="11"/>
  <c r="H6" i="12"/>
  <c r="H49" i="12"/>
  <c r="I49" i="12"/>
  <c r="M51" i="13"/>
  <c r="G54" i="10"/>
  <c r="G4" i="10"/>
  <c r="K54" i="10"/>
  <c r="K4" i="10"/>
  <c r="J54" i="7"/>
  <c r="J4" i="7"/>
  <c r="F54" i="7"/>
  <c r="F4" i="7"/>
  <c r="J54" i="6"/>
  <c r="J4" i="6"/>
  <c r="F54" i="6"/>
  <c r="F4" i="6"/>
  <c r="F54" i="1"/>
  <c r="F4" i="1"/>
  <c r="F54" i="2"/>
  <c r="F4" i="2"/>
  <c r="F54" i="3"/>
  <c r="F4" i="3"/>
  <c r="F54" i="4"/>
  <c r="F4" i="4"/>
  <c r="F54" i="5"/>
  <c r="F4" i="5"/>
  <c r="F54" i="8"/>
  <c r="F4" i="8"/>
  <c r="F54" i="9"/>
  <c r="F4" i="9"/>
  <c r="F54" i="10"/>
  <c r="F4" i="10"/>
  <c r="F54" i="11"/>
  <c r="F4" i="11"/>
  <c r="F54" i="12"/>
  <c r="F4" i="12"/>
  <c r="B6" i="13"/>
  <c r="J54" i="5"/>
  <c r="J4" i="5"/>
  <c r="J54" i="3"/>
  <c r="J4" i="3"/>
  <c r="G54" i="2"/>
  <c r="G4" i="2"/>
  <c r="J54" i="1"/>
  <c r="J4" i="1"/>
  <c r="H10" i="1"/>
  <c r="I10" i="1"/>
  <c r="K10" i="2"/>
  <c r="H14" i="1"/>
  <c r="I14" i="1"/>
  <c r="K14" i="2"/>
  <c r="H18" i="1"/>
  <c r="I18" i="1"/>
  <c r="K18" i="2"/>
  <c r="H22" i="1"/>
  <c r="I22" i="1"/>
  <c r="K22" i="2"/>
  <c r="H26" i="1"/>
  <c r="I26" i="1"/>
  <c r="K26" i="2"/>
  <c r="H30" i="1"/>
  <c r="I30" i="1"/>
  <c r="K30" i="2"/>
  <c r="H34" i="1"/>
  <c r="I34" i="1"/>
  <c r="K34" i="2"/>
  <c r="H38" i="1"/>
  <c r="I38" i="1"/>
  <c r="K38" i="2"/>
  <c r="H42" i="1"/>
  <c r="I42" i="1"/>
  <c r="K42" i="2"/>
  <c r="H46" i="1"/>
  <c r="I46" i="1"/>
  <c r="K46" i="2"/>
  <c r="H50" i="1"/>
  <c r="I50" i="1"/>
  <c r="K50" i="2"/>
  <c r="H52" i="1"/>
  <c r="I52" i="1"/>
  <c r="K52" i="2"/>
  <c r="K48" i="10"/>
  <c r="K49" i="10"/>
  <c r="K50" i="10"/>
  <c r="K51" i="10"/>
  <c r="K52" i="10"/>
  <c r="K53" i="10"/>
  <c r="L54" i="1"/>
  <c r="L4" i="1"/>
  <c r="G54" i="1"/>
  <c r="G4" i="1"/>
  <c r="H53" i="1"/>
  <c r="I53" i="1"/>
  <c r="K53" i="2"/>
  <c r="B54" i="13"/>
  <c r="H51" i="1"/>
  <c r="I51" i="1"/>
  <c r="B53" i="13"/>
  <c r="B52" i="13"/>
  <c r="H49" i="1"/>
  <c r="I49" i="1"/>
  <c r="B51" i="13"/>
  <c r="H48" i="1"/>
  <c r="I48" i="1"/>
  <c r="B50" i="13"/>
  <c r="H47" i="1"/>
  <c r="I47" i="1"/>
  <c r="B48" i="13"/>
  <c r="H45" i="1"/>
  <c r="I45" i="1"/>
  <c r="B47" i="13"/>
  <c r="H44" i="1"/>
  <c r="I44" i="1"/>
  <c r="B46" i="13"/>
  <c r="H43" i="1"/>
  <c r="I43" i="1"/>
  <c r="B44" i="13"/>
  <c r="H41" i="1"/>
  <c r="I41" i="1"/>
  <c r="B43" i="13"/>
  <c r="H40" i="1"/>
  <c r="I40" i="1"/>
  <c r="B42" i="13"/>
  <c r="H39" i="1"/>
  <c r="I39" i="1"/>
  <c r="B40" i="13"/>
  <c r="H37" i="1"/>
  <c r="I37" i="1"/>
  <c r="B39" i="13"/>
  <c r="H36" i="1"/>
  <c r="I36" i="1"/>
  <c r="B38" i="13"/>
  <c r="H35" i="1"/>
  <c r="I35" i="1"/>
  <c r="B36" i="13"/>
  <c r="H33" i="1"/>
  <c r="I33" i="1"/>
  <c r="B35" i="13"/>
  <c r="H32" i="1"/>
  <c r="I32" i="1"/>
  <c r="B34" i="13"/>
  <c r="H31" i="1"/>
  <c r="I31" i="1"/>
  <c r="B32" i="13"/>
  <c r="H29" i="1"/>
  <c r="I29" i="1"/>
  <c r="B31" i="13"/>
  <c r="H28" i="1"/>
  <c r="I28" i="1"/>
  <c r="B30" i="13"/>
  <c r="H27" i="1"/>
  <c r="I27" i="1"/>
  <c r="B28" i="13"/>
  <c r="H25" i="1"/>
  <c r="I25" i="1"/>
  <c r="B27" i="13"/>
  <c r="H24" i="1"/>
  <c r="I24" i="1"/>
  <c r="B26" i="13"/>
  <c r="H23" i="1"/>
  <c r="I23" i="1"/>
  <c r="B24" i="13"/>
  <c r="H21" i="1"/>
  <c r="I21" i="1"/>
  <c r="B23" i="13"/>
  <c r="H20" i="1"/>
  <c r="I20" i="1"/>
  <c r="B22" i="13"/>
  <c r="H19" i="1"/>
  <c r="I19" i="1"/>
  <c r="B20" i="13"/>
  <c r="H17" i="1"/>
  <c r="I17" i="1"/>
  <c r="B19" i="13"/>
  <c r="H16" i="1"/>
  <c r="I16" i="1"/>
  <c r="B18" i="13"/>
  <c r="H15" i="1"/>
  <c r="I15" i="1"/>
  <c r="B16" i="13"/>
  <c r="H13" i="1"/>
  <c r="I13" i="1"/>
  <c r="B15" i="13"/>
  <c r="H12" i="1"/>
  <c r="I12" i="1"/>
  <c r="B14" i="13"/>
  <c r="H11" i="1"/>
  <c r="I11" i="1"/>
  <c r="B12" i="13"/>
  <c r="H9" i="1"/>
  <c r="I9" i="1"/>
  <c r="B11" i="13"/>
  <c r="H8" i="1"/>
  <c r="I8" i="1"/>
  <c r="L54" i="2"/>
  <c r="L4" i="2"/>
  <c r="J54" i="2"/>
  <c r="J4" i="2"/>
  <c r="H53" i="2"/>
  <c r="I53" i="2"/>
  <c r="C55" i="13"/>
  <c r="H52" i="2"/>
  <c r="I52" i="2"/>
  <c r="C54" i="13"/>
  <c r="H51" i="2"/>
  <c r="I51" i="2"/>
  <c r="C53" i="13"/>
  <c r="H50" i="2"/>
  <c r="I50" i="2"/>
  <c r="C52" i="13"/>
  <c r="H49" i="2"/>
  <c r="I49" i="2"/>
  <c r="C51" i="13"/>
  <c r="H48" i="2"/>
  <c r="I48" i="2"/>
  <c r="C50" i="13"/>
  <c r="H47" i="2"/>
  <c r="I47" i="2"/>
  <c r="C49" i="13"/>
  <c r="H46" i="2"/>
  <c r="I46" i="2"/>
  <c r="C48" i="13"/>
  <c r="H45" i="2"/>
  <c r="I45" i="2"/>
  <c r="C47" i="13"/>
  <c r="H44" i="2"/>
  <c r="I44" i="2"/>
  <c r="C46" i="13"/>
  <c r="H43" i="2"/>
  <c r="I43" i="2"/>
  <c r="C45" i="13"/>
  <c r="H42" i="2"/>
  <c r="I42" i="2"/>
  <c r="C44" i="13"/>
  <c r="H41" i="2"/>
  <c r="I41" i="2"/>
  <c r="C43" i="13"/>
  <c r="H40" i="2"/>
  <c r="I40" i="2"/>
  <c r="C42" i="13"/>
  <c r="H39" i="2"/>
  <c r="I39" i="2"/>
  <c r="C41" i="13"/>
  <c r="H38" i="2"/>
  <c r="I38" i="2"/>
  <c r="C40" i="13"/>
  <c r="H37" i="2"/>
  <c r="I37" i="2"/>
  <c r="C39" i="13"/>
  <c r="H36" i="2"/>
  <c r="I36" i="2"/>
  <c r="C38" i="13"/>
  <c r="H35" i="2"/>
  <c r="I35" i="2"/>
  <c r="C37" i="13"/>
  <c r="H34" i="2"/>
  <c r="I34" i="2"/>
  <c r="C36" i="13"/>
  <c r="H33" i="2"/>
  <c r="I33" i="2"/>
  <c r="C35" i="13"/>
  <c r="H32" i="2"/>
  <c r="I32" i="2"/>
  <c r="C34" i="13"/>
  <c r="H31" i="2"/>
  <c r="I31" i="2"/>
  <c r="C33" i="13"/>
  <c r="H30" i="2"/>
  <c r="I30" i="2"/>
  <c r="C32" i="13"/>
  <c r="H29" i="2"/>
  <c r="I29" i="2"/>
  <c r="C31" i="13"/>
  <c r="H28" i="2"/>
  <c r="I28" i="2"/>
  <c r="C30" i="13"/>
  <c r="H27" i="2"/>
  <c r="I27" i="2"/>
  <c r="C29" i="13"/>
  <c r="H26" i="2"/>
  <c r="I26" i="2"/>
  <c r="C28" i="13"/>
  <c r="H25" i="2"/>
  <c r="I25" i="2"/>
  <c r="C27" i="13"/>
  <c r="H24" i="2"/>
  <c r="I24" i="2"/>
  <c r="C26" i="13"/>
  <c r="H23" i="2"/>
  <c r="I23" i="2"/>
  <c r="C25" i="13"/>
  <c r="H22" i="2"/>
  <c r="I22" i="2"/>
  <c r="C24" i="13"/>
  <c r="H21" i="2"/>
  <c r="I21" i="2"/>
  <c r="C23" i="13"/>
  <c r="H20" i="2"/>
  <c r="I20" i="2"/>
  <c r="C22" i="13"/>
  <c r="H19" i="2"/>
  <c r="I19" i="2"/>
  <c r="C21" i="13"/>
  <c r="H18" i="2"/>
  <c r="I18" i="2"/>
  <c r="C20" i="13"/>
  <c r="H17" i="2"/>
  <c r="I17" i="2"/>
  <c r="C19" i="13"/>
  <c r="H16" i="2"/>
  <c r="I16" i="2"/>
  <c r="C18" i="13"/>
  <c r="H15" i="2"/>
  <c r="I15" i="2"/>
  <c r="C17" i="13"/>
  <c r="H14" i="2"/>
  <c r="I14" i="2"/>
  <c r="C16" i="13"/>
  <c r="H13" i="2"/>
  <c r="I13" i="2"/>
  <c r="C15" i="13"/>
  <c r="H12" i="2"/>
  <c r="I12" i="2"/>
  <c r="C14" i="13"/>
  <c r="H11" i="2"/>
  <c r="I11" i="2"/>
  <c r="C13" i="13"/>
  <c r="H10" i="2"/>
  <c r="I10" i="2"/>
  <c r="C12" i="13"/>
  <c r="H9" i="2"/>
  <c r="I9" i="2"/>
  <c r="C11" i="13"/>
  <c r="H8" i="2"/>
  <c r="L54" i="3"/>
  <c r="L4" i="3"/>
  <c r="G54" i="3"/>
  <c r="G4" i="3"/>
  <c r="H53" i="3"/>
  <c r="I53" i="3"/>
  <c r="H51" i="3"/>
  <c r="I51" i="3"/>
  <c r="H49" i="3"/>
  <c r="I49" i="3"/>
  <c r="H47" i="3"/>
  <c r="I47" i="3"/>
  <c r="H45" i="3"/>
  <c r="I45" i="3"/>
  <c r="H43" i="3"/>
  <c r="I43" i="3"/>
  <c r="H41" i="3"/>
  <c r="I41" i="3"/>
  <c r="H40" i="3"/>
  <c r="I40" i="3"/>
  <c r="H38" i="3"/>
  <c r="I38" i="3"/>
  <c r="H35" i="3"/>
  <c r="I35" i="3"/>
  <c r="H33" i="3"/>
  <c r="I33" i="3"/>
  <c r="H31" i="3"/>
  <c r="I31" i="3"/>
  <c r="H29" i="3"/>
  <c r="I29" i="3"/>
  <c r="H27" i="3"/>
  <c r="I27" i="3"/>
  <c r="H25" i="3"/>
  <c r="I25" i="3"/>
  <c r="H23" i="3"/>
  <c r="I23" i="3"/>
  <c r="H21" i="3"/>
  <c r="I21" i="3"/>
  <c r="H19" i="3"/>
  <c r="I19" i="3"/>
  <c r="H17" i="3"/>
  <c r="I17" i="3"/>
  <c r="H16" i="3"/>
  <c r="I16" i="3"/>
  <c r="H14" i="3"/>
  <c r="I14" i="3"/>
  <c r="H12" i="3"/>
  <c r="I12" i="3"/>
  <c r="H10" i="3"/>
  <c r="I10" i="3"/>
  <c r="H8" i="3"/>
  <c r="I8" i="3"/>
  <c r="L54" i="4"/>
  <c r="L4" i="4"/>
  <c r="J54" i="4"/>
  <c r="J4" i="4"/>
  <c r="G54" i="4"/>
  <c r="G4" i="4"/>
  <c r="H53" i="4"/>
  <c r="I53" i="4"/>
  <c r="H52" i="4"/>
  <c r="I52" i="4"/>
  <c r="E54" i="13"/>
  <c r="H51" i="4"/>
  <c r="I51" i="4"/>
  <c r="H50" i="4"/>
  <c r="I50" i="4"/>
  <c r="H49" i="4"/>
  <c r="I49" i="4"/>
  <c r="H48" i="4"/>
  <c r="I48" i="4"/>
  <c r="E50" i="13"/>
  <c r="H47" i="4"/>
  <c r="I47" i="4"/>
  <c r="H46" i="4"/>
  <c r="I46" i="4"/>
  <c r="H45" i="4"/>
  <c r="I45" i="4"/>
  <c r="H44" i="4"/>
  <c r="I44" i="4"/>
  <c r="E46" i="13"/>
  <c r="H43" i="4"/>
  <c r="I43" i="4"/>
  <c r="H42" i="4"/>
  <c r="I42" i="4"/>
  <c r="H41" i="4"/>
  <c r="I41" i="4"/>
  <c r="H40" i="4"/>
  <c r="I40" i="4"/>
  <c r="H39" i="4"/>
  <c r="I39" i="4"/>
  <c r="H38" i="4"/>
  <c r="I38" i="4"/>
  <c r="E40" i="13"/>
  <c r="H37" i="4"/>
  <c r="I37" i="4"/>
  <c r="H36" i="4"/>
  <c r="I36" i="4"/>
  <c r="H35" i="4"/>
  <c r="I35" i="4"/>
  <c r="H34" i="4"/>
  <c r="I34" i="4"/>
  <c r="H33" i="4"/>
  <c r="I33" i="4"/>
  <c r="H32" i="4"/>
  <c r="I32" i="4"/>
  <c r="H31" i="4"/>
  <c r="I31" i="4"/>
  <c r="H30" i="4"/>
  <c r="I30" i="4"/>
  <c r="E32" i="13"/>
  <c r="H29" i="4"/>
  <c r="I29" i="4"/>
  <c r="H28" i="4"/>
  <c r="I28" i="4"/>
  <c r="H27" i="4"/>
  <c r="I27" i="4"/>
  <c r="H26" i="4"/>
  <c r="I26" i="4"/>
  <c r="H25" i="4"/>
  <c r="I25" i="4"/>
  <c r="H24" i="4"/>
  <c r="I24" i="4"/>
  <c r="E26" i="13"/>
  <c r="H23" i="4"/>
  <c r="I23" i="4"/>
  <c r="H22" i="4"/>
  <c r="I22" i="4"/>
  <c r="E24" i="13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E14" i="13"/>
  <c r="H11" i="4"/>
  <c r="I11" i="4"/>
  <c r="H10" i="4"/>
  <c r="I10" i="4"/>
  <c r="H9" i="4"/>
  <c r="I9" i="4"/>
  <c r="H8" i="4"/>
  <c r="L54" i="5"/>
  <c r="L4" i="5"/>
  <c r="G54" i="5"/>
  <c r="G4" i="5"/>
  <c r="H53" i="5"/>
  <c r="I53" i="5"/>
  <c r="H51" i="5"/>
  <c r="I51" i="5"/>
  <c r="H49" i="5"/>
  <c r="I49" i="5"/>
  <c r="I48" i="5"/>
  <c r="F50" i="13"/>
  <c r="H46" i="5"/>
  <c r="I46" i="5"/>
  <c r="H44" i="5"/>
  <c r="I44" i="5"/>
  <c r="F46" i="13"/>
  <c r="H42" i="5"/>
  <c r="I42" i="5"/>
  <c r="F44" i="13"/>
  <c r="H39" i="5"/>
  <c r="I39" i="5"/>
  <c r="H37" i="5"/>
  <c r="I37" i="5"/>
  <c r="H35" i="5"/>
  <c r="I35" i="5"/>
  <c r="H33" i="5"/>
  <c r="I33" i="5"/>
  <c r="H32" i="5"/>
  <c r="I32" i="5"/>
  <c r="H30" i="5"/>
  <c r="I30" i="5"/>
  <c r="F32" i="13"/>
  <c r="H28" i="5"/>
  <c r="I28" i="5"/>
  <c r="H26" i="5"/>
  <c r="I26" i="5"/>
  <c r="F28" i="13"/>
  <c r="H23" i="5"/>
  <c r="I23" i="5"/>
  <c r="H21" i="5"/>
  <c r="I21" i="5"/>
  <c r="H19" i="5"/>
  <c r="I19" i="5"/>
  <c r="H17" i="5"/>
  <c r="I17" i="5"/>
  <c r="H16" i="5"/>
  <c r="I16" i="5"/>
  <c r="H14" i="5"/>
  <c r="I14" i="5"/>
  <c r="H12" i="5"/>
  <c r="I12" i="5"/>
  <c r="F14" i="13"/>
  <c r="H10" i="5"/>
  <c r="I10" i="5"/>
  <c r="F12" i="13"/>
  <c r="L54" i="6"/>
  <c r="L4" i="6"/>
  <c r="G54" i="6"/>
  <c r="G4" i="6"/>
  <c r="G54" i="7"/>
  <c r="G4" i="7"/>
  <c r="G54" i="8"/>
  <c r="G4" i="8"/>
  <c r="G54" i="9"/>
  <c r="G4" i="9"/>
  <c r="G54" i="11"/>
  <c r="G4" i="11"/>
  <c r="G54" i="12"/>
  <c r="G4" i="12"/>
  <c r="C6" i="13"/>
  <c r="H53" i="6"/>
  <c r="I53" i="6"/>
  <c r="H52" i="6"/>
  <c r="I52" i="6"/>
  <c r="G54" i="13"/>
  <c r="H51" i="6"/>
  <c r="I51" i="6"/>
  <c r="G53" i="13"/>
  <c r="H50" i="6"/>
  <c r="I50" i="6"/>
  <c r="G52" i="13"/>
  <c r="H49" i="6"/>
  <c r="I49" i="6"/>
  <c r="H49" i="7"/>
  <c r="I49" i="7"/>
  <c r="H49" i="8"/>
  <c r="I49" i="8"/>
  <c r="H49" i="9"/>
  <c r="I49" i="9"/>
  <c r="K42" i="10"/>
  <c r="H48" i="6"/>
  <c r="I48" i="6"/>
  <c r="H47" i="6"/>
  <c r="I47" i="6"/>
  <c r="H46" i="6"/>
  <c r="I46" i="6"/>
  <c r="H46" i="3"/>
  <c r="I46" i="3"/>
  <c r="H46" i="7"/>
  <c r="I46" i="7"/>
  <c r="H46" i="8"/>
  <c r="I46" i="8"/>
  <c r="K46" i="9"/>
  <c r="H45" i="6"/>
  <c r="I45" i="6"/>
  <c r="H44" i="6"/>
  <c r="I44" i="6"/>
  <c r="H43" i="6"/>
  <c r="I43" i="6"/>
  <c r="H42" i="6"/>
  <c r="I42" i="6"/>
  <c r="G44" i="13"/>
  <c r="H41" i="6"/>
  <c r="I41" i="6"/>
  <c r="H40" i="6"/>
  <c r="I40" i="6"/>
  <c r="H40" i="5"/>
  <c r="I40" i="5"/>
  <c r="K40" i="7"/>
  <c r="H39" i="6"/>
  <c r="I39" i="6"/>
  <c r="H38" i="6"/>
  <c r="I38" i="6"/>
  <c r="G40" i="13"/>
  <c r="H37" i="6"/>
  <c r="I37" i="6"/>
  <c r="H37" i="3"/>
  <c r="I37" i="3"/>
  <c r="H37" i="7"/>
  <c r="I37" i="7"/>
  <c r="H37" i="8"/>
  <c r="I37" i="8"/>
  <c r="K37" i="9"/>
  <c r="H36" i="6"/>
  <c r="I36" i="6"/>
  <c r="G38" i="13"/>
  <c r="H35" i="6"/>
  <c r="I35" i="6"/>
  <c r="H34" i="6"/>
  <c r="I34" i="6"/>
  <c r="H34" i="3"/>
  <c r="I34" i="3"/>
  <c r="H34" i="5"/>
  <c r="I34" i="5"/>
  <c r="H34" i="7"/>
  <c r="I34" i="7"/>
  <c r="K34" i="8"/>
  <c r="G36" i="13"/>
  <c r="H33" i="6"/>
  <c r="I33" i="6"/>
  <c r="H32" i="6"/>
  <c r="I32" i="6"/>
  <c r="H32" i="3"/>
  <c r="I32" i="3"/>
  <c r="H32" i="7"/>
  <c r="I32" i="7"/>
  <c r="H32" i="8"/>
  <c r="I32" i="8"/>
  <c r="K32" i="9"/>
  <c r="H31" i="5"/>
  <c r="I31" i="5"/>
  <c r="H31" i="7"/>
  <c r="I31" i="7"/>
  <c r="H31" i="8"/>
  <c r="I31" i="8"/>
  <c r="H31" i="9"/>
  <c r="I31" i="9"/>
  <c r="H31" i="10"/>
  <c r="I31" i="10"/>
  <c r="K31" i="11"/>
  <c r="G32" i="13"/>
  <c r="H29" i="6"/>
  <c r="I29" i="6"/>
  <c r="H28" i="6"/>
  <c r="I28" i="6"/>
  <c r="G30" i="13"/>
  <c r="H27" i="6"/>
  <c r="I27" i="6"/>
  <c r="H27" i="5"/>
  <c r="I27" i="5"/>
  <c r="H27" i="7"/>
  <c r="I27" i="7"/>
  <c r="H27" i="8"/>
  <c r="I27" i="8"/>
  <c r="K27" i="9"/>
  <c r="H26" i="6"/>
  <c r="I26" i="6"/>
  <c r="G28" i="13"/>
  <c r="H25" i="6"/>
  <c r="I25" i="6"/>
  <c r="H24" i="6"/>
  <c r="I24" i="6"/>
  <c r="G26" i="13"/>
  <c r="H23" i="6"/>
  <c r="I23" i="6"/>
  <c r="K23" i="7"/>
  <c r="H22" i="6"/>
  <c r="I22" i="6"/>
  <c r="H22" i="3"/>
  <c r="I22" i="3"/>
  <c r="H22" i="5"/>
  <c r="I22" i="5"/>
  <c r="H22" i="7"/>
  <c r="I22" i="7"/>
  <c r="H22" i="8"/>
  <c r="I22" i="8"/>
  <c r="K22" i="9"/>
  <c r="H21" i="6"/>
  <c r="I21" i="6"/>
  <c r="H20" i="6"/>
  <c r="H19" i="6"/>
  <c r="I19" i="6"/>
  <c r="H18" i="6"/>
  <c r="I18" i="6"/>
  <c r="H18" i="3"/>
  <c r="I18" i="3"/>
  <c r="H18" i="5"/>
  <c r="I18" i="5"/>
  <c r="H18" i="7"/>
  <c r="I18" i="7"/>
  <c r="K18" i="8"/>
  <c r="G20" i="13"/>
  <c r="H17" i="6"/>
  <c r="I17" i="6"/>
  <c r="H17" i="7"/>
  <c r="I17" i="7"/>
  <c r="H17" i="8"/>
  <c r="I17" i="8"/>
  <c r="H17" i="9"/>
  <c r="I17" i="9"/>
  <c r="H17" i="10"/>
  <c r="I17" i="10"/>
  <c r="K17" i="11"/>
  <c r="H16" i="6"/>
  <c r="I16" i="6"/>
  <c r="H16" i="7"/>
  <c r="I16" i="7"/>
  <c r="H16" i="8"/>
  <c r="I16" i="8"/>
  <c r="H16" i="9"/>
  <c r="I16" i="9"/>
  <c r="H16" i="10"/>
  <c r="I16" i="10"/>
  <c r="K16" i="11"/>
  <c r="H15" i="6"/>
  <c r="I15" i="6"/>
  <c r="H15" i="3"/>
  <c r="I15" i="3"/>
  <c r="H15" i="5"/>
  <c r="I15" i="5"/>
  <c r="H15" i="7"/>
  <c r="I15" i="7"/>
  <c r="K15" i="8"/>
  <c r="H14" i="6"/>
  <c r="I14" i="6"/>
  <c r="H13" i="6"/>
  <c r="I13" i="6"/>
  <c r="G15" i="13"/>
  <c r="H12" i="6"/>
  <c r="I12" i="6"/>
  <c r="G14" i="13"/>
  <c r="H11" i="6"/>
  <c r="I11" i="6"/>
  <c r="H10" i="6"/>
  <c r="I10" i="6"/>
  <c r="G12" i="13"/>
  <c r="H9" i="6"/>
  <c r="I9" i="6"/>
  <c r="H9" i="3"/>
  <c r="I9" i="3"/>
  <c r="H9" i="5"/>
  <c r="I9" i="5"/>
  <c r="H9" i="7"/>
  <c r="I9" i="7"/>
  <c r="H9" i="8"/>
  <c r="I9" i="8"/>
  <c r="K9" i="9"/>
  <c r="H8" i="6"/>
  <c r="L54" i="7"/>
  <c r="L4" i="7"/>
  <c r="H53" i="7"/>
  <c r="I53" i="7"/>
  <c r="H51" i="7"/>
  <c r="I51" i="7"/>
  <c r="H47" i="7"/>
  <c r="I47" i="7"/>
  <c r="H48" i="13"/>
  <c r="H44" i="7"/>
  <c r="I44" i="7"/>
  <c r="H46" i="13"/>
  <c r="H42" i="7"/>
  <c r="I42" i="7"/>
  <c r="H44" i="13"/>
  <c r="H40" i="7"/>
  <c r="I40" i="7"/>
  <c r="H35" i="7"/>
  <c r="I35" i="7"/>
  <c r="H33" i="7"/>
  <c r="I33" i="7"/>
  <c r="H30" i="7"/>
  <c r="I30" i="7"/>
  <c r="H32" i="13"/>
  <c r="H28" i="7"/>
  <c r="I28" i="7"/>
  <c r="H30" i="13"/>
  <c r="H26" i="7"/>
  <c r="I26" i="7"/>
  <c r="H28" i="13"/>
  <c r="H24" i="7"/>
  <c r="I24" i="7"/>
  <c r="H26" i="13"/>
  <c r="H21" i="7"/>
  <c r="I21" i="7"/>
  <c r="H19" i="7"/>
  <c r="I19" i="7"/>
  <c r="H14" i="7"/>
  <c r="I14" i="7"/>
  <c r="H16" i="13"/>
  <c r="H12" i="7"/>
  <c r="I12" i="7"/>
  <c r="H14" i="13"/>
  <c r="H10" i="7"/>
  <c r="I10" i="7"/>
  <c r="H12" i="13"/>
  <c r="H8" i="7"/>
  <c r="L54" i="8"/>
  <c r="L4" i="8"/>
  <c r="J54" i="8"/>
  <c r="J4" i="8"/>
  <c r="H53" i="8"/>
  <c r="I53" i="8"/>
  <c r="H52" i="8"/>
  <c r="I52" i="8"/>
  <c r="I54" i="13"/>
  <c r="H51" i="8"/>
  <c r="I51" i="8"/>
  <c r="H50" i="8"/>
  <c r="I50" i="8"/>
  <c r="I52" i="13"/>
  <c r="H48" i="8"/>
  <c r="I48" i="8"/>
  <c r="I50" i="13"/>
  <c r="H47" i="8"/>
  <c r="I47" i="8"/>
  <c r="I48" i="13"/>
  <c r="H45" i="8"/>
  <c r="I45" i="8"/>
  <c r="H44" i="8"/>
  <c r="I44" i="8"/>
  <c r="I46" i="13"/>
  <c r="H43" i="8"/>
  <c r="I43" i="8"/>
  <c r="H42" i="8"/>
  <c r="I42" i="8"/>
  <c r="I44" i="13"/>
  <c r="H41" i="8"/>
  <c r="I41" i="8"/>
  <c r="H40" i="8"/>
  <c r="I40" i="8"/>
  <c r="H39" i="8"/>
  <c r="I39" i="8"/>
  <c r="H38" i="8"/>
  <c r="I38" i="8"/>
  <c r="I40" i="13"/>
  <c r="H36" i="8"/>
  <c r="I36" i="8"/>
  <c r="I38" i="13"/>
  <c r="H35" i="8"/>
  <c r="I35" i="8"/>
  <c r="H34" i="8"/>
  <c r="I34" i="8"/>
  <c r="I36" i="13"/>
  <c r="H33" i="8"/>
  <c r="I33" i="8"/>
  <c r="H30" i="8"/>
  <c r="I30" i="8"/>
  <c r="I32" i="13"/>
  <c r="H29" i="8"/>
  <c r="I29" i="8"/>
  <c r="H28" i="8"/>
  <c r="I28" i="8"/>
  <c r="I30" i="13"/>
  <c r="H26" i="8"/>
  <c r="I26" i="8"/>
  <c r="I28" i="13"/>
  <c r="H25" i="8"/>
  <c r="I25" i="8"/>
  <c r="H24" i="8"/>
  <c r="I24" i="8"/>
  <c r="I26" i="13"/>
  <c r="H23" i="8"/>
  <c r="I23" i="8"/>
  <c r="I24" i="13"/>
  <c r="H21" i="8"/>
  <c r="I21" i="8"/>
  <c r="H20" i="8"/>
  <c r="I20" i="8"/>
  <c r="I22" i="13"/>
  <c r="H19" i="8"/>
  <c r="I19" i="8"/>
  <c r="H18" i="8"/>
  <c r="I18" i="8"/>
  <c r="I20" i="13"/>
  <c r="H15" i="8"/>
  <c r="I15" i="8"/>
  <c r="H14" i="8"/>
  <c r="I14" i="8"/>
  <c r="I16" i="13"/>
  <c r="H13" i="8"/>
  <c r="I13" i="8"/>
  <c r="H12" i="8"/>
  <c r="I12" i="8"/>
  <c r="I14" i="13"/>
  <c r="H11" i="8"/>
  <c r="I11" i="8"/>
  <c r="H10" i="8"/>
  <c r="I10" i="8"/>
  <c r="I12" i="13"/>
  <c r="H8" i="8"/>
  <c r="I8" i="8"/>
  <c r="L54" i="9"/>
  <c r="L4" i="9"/>
  <c r="J54" i="9"/>
  <c r="J4" i="9"/>
  <c r="H51" i="9"/>
  <c r="I51" i="9"/>
  <c r="H47" i="9"/>
  <c r="I47" i="9"/>
  <c r="H45" i="9"/>
  <c r="I45" i="9"/>
  <c r="H43" i="9"/>
  <c r="I43" i="9"/>
  <c r="H41" i="9"/>
  <c r="I41" i="9"/>
  <c r="H39" i="9"/>
  <c r="I39" i="9"/>
  <c r="H37" i="9"/>
  <c r="I37" i="9"/>
  <c r="H35" i="9"/>
  <c r="I35" i="9"/>
  <c r="H33" i="9"/>
  <c r="I33" i="9"/>
  <c r="H29" i="9"/>
  <c r="I29" i="9"/>
  <c r="H27" i="9"/>
  <c r="I27" i="9"/>
  <c r="H25" i="9"/>
  <c r="I25" i="9"/>
  <c r="H23" i="9"/>
  <c r="I23" i="9"/>
  <c r="H21" i="9"/>
  <c r="I21" i="9"/>
  <c r="H19" i="9"/>
  <c r="I19" i="9"/>
  <c r="H15" i="9"/>
  <c r="I15" i="9"/>
  <c r="H13" i="9"/>
  <c r="I13" i="9"/>
  <c r="J15" i="13"/>
  <c r="H11" i="9"/>
  <c r="I11" i="9"/>
  <c r="J13" i="13"/>
  <c r="H9" i="9"/>
  <c r="I9" i="9"/>
  <c r="J11" i="13"/>
  <c r="H8" i="9"/>
  <c r="I8" i="9"/>
  <c r="L54" i="10"/>
  <c r="L4" i="10"/>
  <c r="J54" i="10"/>
  <c r="J4" i="10"/>
  <c r="H53" i="10"/>
  <c r="I53" i="10"/>
  <c r="H52" i="10"/>
  <c r="I52" i="10"/>
  <c r="K54" i="13"/>
  <c r="H51" i="10"/>
  <c r="I51" i="10"/>
  <c r="I50" i="10"/>
  <c r="K52" i="13"/>
  <c r="H49" i="10"/>
  <c r="I49" i="10"/>
  <c r="H48" i="10"/>
  <c r="I48" i="10"/>
  <c r="K50" i="13"/>
  <c r="H46" i="10"/>
  <c r="I46" i="10"/>
  <c r="K48" i="13"/>
  <c r="H45" i="10"/>
  <c r="I45" i="10"/>
  <c r="H44" i="10"/>
  <c r="I44" i="10"/>
  <c r="K46" i="13"/>
  <c r="H43" i="10"/>
  <c r="I43" i="10"/>
  <c r="H42" i="10"/>
  <c r="I42" i="10"/>
  <c r="K44" i="13"/>
  <c r="H41" i="10"/>
  <c r="I41" i="10"/>
  <c r="H40" i="10"/>
  <c r="I40" i="10"/>
  <c r="H39" i="10"/>
  <c r="I39" i="10"/>
  <c r="H38" i="10"/>
  <c r="I38" i="10"/>
  <c r="K40" i="13"/>
  <c r="H37" i="10"/>
  <c r="I37" i="10"/>
  <c r="H36" i="10"/>
  <c r="I36" i="10"/>
  <c r="K38" i="13"/>
  <c r="H35" i="10"/>
  <c r="I35" i="10"/>
  <c r="H34" i="10"/>
  <c r="I34" i="10"/>
  <c r="K36" i="13"/>
  <c r="I33" i="10"/>
  <c r="H32" i="10"/>
  <c r="I32" i="10"/>
  <c r="H30" i="10"/>
  <c r="I30" i="10"/>
  <c r="K32" i="13"/>
  <c r="H29" i="10"/>
  <c r="I29" i="10"/>
  <c r="H28" i="10"/>
  <c r="I28" i="10"/>
  <c r="K30" i="13"/>
  <c r="H27" i="10"/>
  <c r="I27" i="10"/>
  <c r="H26" i="10"/>
  <c r="I26" i="10"/>
  <c r="K28" i="13"/>
  <c r="H25" i="10"/>
  <c r="I25" i="10"/>
  <c r="H24" i="10"/>
  <c r="I24" i="10"/>
  <c r="K26" i="13"/>
  <c r="H23" i="10"/>
  <c r="I23" i="10"/>
  <c r="H22" i="10"/>
  <c r="I22" i="10"/>
  <c r="K24" i="13"/>
  <c r="H21" i="10"/>
  <c r="I21" i="10"/>
  <c r="H20" i="10"/>
  <c r="I20" i="10"/>
  <c r="K22" i="13"/>
  <c r="H19" i="10"/>
  <c r="I19" i="10"/>
  <c r="H18" i="10"/>
  <c r="I18" i="10"/>
  <c r="K20" i="13"/>
  <c r="K18" i="13"/>
  <c r="H15" i="10"/>
  <c r="I15" i="10"/>
  <c r="K16" i="13"/>
  <c r="H13" i="10"/>
  <c r="I13" i="10"/>
  <c r="H12" i="10"/>
  <c r="I12" i="10"/>
  <c r="K14" i="13"/>
  <c r="H11" i="10"/>
  <c r="I11" i="10"/>
  <c r="H10" i="10"/>
  <c r="I10" i="10"/>
  <c r="K12" i="13"/>
  <c r="H9" i="10"/>
  <c r="I9" i="10"/>
  <c r="H8" i="10"/>
  <c r="I8" i="10"/>
  <c r="H50" i="12"/>
  <c r="I50" i="12"/>
  <c r="M52" i="13"/>
  <c r="H48" i="12"/>
  <c r="I48" i="12"/>
  <c r="M50" i="13"/>
  <c r="H9" i="11"/>
  <c r="H11" i="11"/>
  <c r="H13" i="11"/>
  <c r="H15" i="11"/>
  <c r="H17" i="11"/>
  <c r="L2" i="12"/>
  <c r="L2" i="11"/>
  <c r="L2" i="10"/>
  <c r="L2" i="9"/>
  <c r="L2" i="8"/>
  <c r="L2" i="6"/>
  <c r="L2" i="5"/>
  <c r="L2" i="4"/>
  <c r="L2" i="3"/>
  <c r="L2" i="2"/>
  <c r="K10" i="10"/>
  <c r="J19" i="13"/>
  <c r="K14" i="10"/>
  <c r="J23" i="13"/>
  <c r="J27" i="13"/>
  <c r="J31" i="13"/>
  <c r="K26" i="10"/>
  <c r="J35" i="13"/>
  <c r="J39" i="13"/>
  <c r="J43" i="13"/>
  <c r="J47" i="13"/>
  <c r="J51" i="13"/>
  <c r="I15" i="13"/>
  <c r="K15" i="9"/>
  <c r="I17" i="13"/>
  <c r="K17" i="9"/>
  <c r="I19" i="13"/>
  <c r="K19" i="9"/>
  <c r="I21" i="13"/>
  <c r="K21" i="9"/>
  <c r="I23" i="13"/>
  <c r="I25" i="13"/>
  <c r="I27" i="13"/>
  <c r="I29" i="13"/>
  <c r="I31" i="13"/>
  <c r="I33" i="13"/>
  <c r="K33" i="9"/>
  <c r="I35" i="13"/>
  <c r="K35" i="9"/>
  <c r="I37" i="13"/>
  <c r="I39" i="13"/>
  <c r="H39" i="3"/>
  <c r="I39" i="3"/>
  <c r="H39" i="7"/>
  <c r="I39" i="7"/>
  <c r="I41" i="13"/>
  <c r="I43" i="13"/>
  <c r="H43" i="5"/>
  <c r="I43" i="5"/>
  <c r="H43" i="7"/>
  <c r="I43" i="7"/>
  <c r="I45" i="13"/>
  <c r="I47" i="13"/>
  <c r="H47" i="5"/>
  <c r="I47" i="5"/>
  <c r="K47" i="9"/>
  <c r="I49" i="13"/>
  <c r="I51" i="13"/>
  <c r="H17" i="13"/>
  <c r="K19" i="8"/>
  <c r="H21" i="13"/>
  <c r="K33" i="8"/>
  <c r="H35" i="13"/>
  <c r="H39" i="13"/>
  <c r="H42" i="13"/>
  <c r="H49" i="13"/>
  <c r="K16" i="4"/>
  <c r="D18" i="13"/>
  <c r="K40" i="4"/>
  <c r="D42" i="13"/>
  <c r="B13" i="13"/>
  <c r="K11" i="2"/>
  <c r="K11" i="3"/>
  <c r="B21" i="13"/>
  <c r="K19" i="2"/>
  <c r="K19" i="3"/>
  <c r="B29" i="13"/>
  <c r="K27" i="2"/>
  <c r="K27" i="3"/>
  <c r="B37" i="13"/>
  <c r="K35" i="2"/>
  <c r="K35" i="3"/>
  <c r="B45" i="13"/>
  <c r="K43" i="2"/>
  <c r="K43" i="3"/>
  <c r="K46" i="10"/>
  <c r="J55" i="13"/>
  <c r="K52" i="4"/>
  <c r="D54" i="13"/>
  <c r="K11" i="13"/>
  <c r="H11" i="3"/>
  <c r="I11" i="3"/>
  <c r="H11" i="5"/>
  <c r="I11" i="5"/>
  <c r="H11" i="7"/>
  <c r="I11" i="7"/>
  <c r="K11" i="11"/>
  <c r="K13" i="13"/>
  <c r="K15" i="13"/>
  <c r="K15" i="11"/>
  <c r="K17" i="13"/>
  <c r="H32" i="9"/>
  <c r="I32" i="9"/>
  <c r="K34" i="13"/>
  <c r="H40" i="9"/>
  <c r="I40" i="9"/>
  <c r="K40" i="11"/>
  <c r="K42" i="13"/>
  <c r="K8" i="10"/>
  <c r="J17" i="13"/>
  <c r="K12" i="10"/>
  <c r="J21" i="13"/>
  <c r="J25" i="13"/>
  <c r="K20" i="10"/>
  <c r="J29" i="13"/>
  <c r="J33" i="13"/>
  <c r="K28" i="10"/>
  <c r="J37" i="13"/>
  <c r="J41" i="13"/>
  <c r="J45" i="13"/>
  <c r="K40" i="10"/>
  <c r="J49" i="13"/>
  <c r="K44" i="10"/>
  <c r="J53" i="13"/>
  <c r="K17" i="8"/>
  <c r="H19" i="13"/>
  <c r="K21" i="8"/>
  <c r="H23" i="13"/>
  <c r="H33" i="13"/>
  <c r="K35" i="8"/>
  <c r="H37" i="13"/>
  <c r="H51" i="13"/>
  <c r="K16" i="6"/>
  <c r="F18" i="13"/>
  <c r="K32" i="6"/>
  <c r="F34" i="13"/>
  <c r="B17" i="13"/>
  <c r="K15" i="2"/>
  <c r="K15" i="3"/>
  <c r="B25" i="13"/>
  <c r="K23" i="2"/>
  <c r="K23" i="3"/>
  <c r="B33" i="13"/>
  <c r="K31" i="2"/>
  <c r="K31" i="3"/>
  <c r="B41" i="13"/>
  <c r="K39" i="2"/>
  <c r="K39" i="3"/>
  <c r="B49" i="13"/>
  <c r="K47" i="2"/>
  <c r="K47" i="3"/>
  <c r="K51" i="8"/>
  <c r="H53" i="13"/>
  <c r="K53" i="8"/>
  <c r="H55" i="13"/>
  <c r="G13" i="13"/>
  <c r="G17" i="13"/>
  <c r="K17" i="7"/>
  <c r="G19" i="13"/>
  <c r="G31" i="13"/>
  <c r="K33" i="7"/>
  <c r="G35" i="13"/>
  <c r="G42" i="13"/>
  <c r="G49" i="13"/>
  <c r="K51" i="7"/>
  <c r="K53" i="7"/>
  <c r="G55" i="13"/>
  <c r="K14" i="6"/>
  <c r="F16" i="13"/>
  <c r="K17" i="6"/>
  <c r="F19" i="13"/>
  <c r="K19" i="6"/>
  <c r="F21" i="13"/>
  <c r="K21" i="6"/>
  <c r="F23" i="13"/>
  <c r="K23" i="6"/>
  <c r="F25" i="13"/>
  <c r="F30" i="13"/>
  <c r="K33" i="6"/>
  <c r="F35" i="13"/>
  <c r="K35" i="6"/>
  <c r="F37" i="13"/>
  <c r="F39" i="13"/>
  <c r="F41" i="13"/>
  <c r="F48" i="13"/>
  <c r="K49" i="6"/>
  <c r="F51" i="13"/>
  <c r="K51" i="6"/>
  <c r="F53" i="13"/>
  <c r="K53" i="6"/>
  <c r="F55" i="13"/>
  <c r="E11" i="13"/>
  <c r="E13" i="13"/>
  <c r="E15" i="13"/>
  <c r="K14" i="5"/>
  <c r="E16" i="13"/>
  <c r="K16" i="5"/>
  <c r="E18" i="13"/>
  <c r="E20" i="13"/>
  <c r="E22" i="13"/>
  <c r="K23" i="5"/>
  <c r="E25" i="13"/>
  <c r="K25" i="5"/>
  <c r="E27" i="13"/>
  <c r="K27" i="5"/>
  <c r="E29" i="13"/>
  <c r="K29" i="5"/>
  <c r="E31" i="13"/>
  <c r="E34" i="13"/>
  <c r="E36" i="13"/>
  <c r="E38" i="13"/>
  <c r="E41" i="13"/>
  <c r="K41" i="5"/>
  <c r="E43" i="13"/>
  <c r="K43" i="5"/>
  <c r="E45" i="13"/>
  <c r="K45" i="5"/>
  <c r="E47" i="13"/>
  <c r="E48" i="13"/>
  <c r="E52" i="13"/>
  <c r="K10" i="4"/>
  <c r="D12" i="13"/>
  <c r="K12" i="4"/>
  <c r="D14" i="13"/>
  <c r="K14" i="4"/>
  <c r="D16" i="13"/>
  <c r="K17" i="4"/>
  <c r="D19" i="13"/>
  <c r="K19" i="4"/>
  <c r="D21" i="13"/>
  <c r="K21" i="4"/>
  <c r="D23" i="13"/>
  <c r="K23" i="4"/>
  <c r="D25" i="13"/>
  <c r="K25" i="4"/>
  <c r="D27" i="13"/>
  <c r="K27" i="4"/>
  <c r="D29" i="13"/>
  <c r="K29" i="4"/>
  <c r="D31" i="13"/>
  <c r="K31" i="4"/>
  <c r="D33" i="13"/>
  <c r="K33" i="4"/>
  <c r="D35" i="13"/>
  <c r="K35" i="4"/>
  <c r="D37" i="13"/>
  <c r="K38" i="4"/>
  <c r="D40" i="13"/>
  <c r="K41" i="4"/>
  <c r="D43" i="13"/>
  <c r="K43" i="4"/>
  <c r="D45" i="13"/>
  <c r="K45" i="4"/>
  <c r="D47" i="13"/>
  <c r="K47" i="4"/>
  <c r="D49" i="13"/>
  <c r="K49" i="4"/>
  <c r="D51" i="13"/>
  <c r="K51" i="4"/>
  <c r="D53" i="13"/>
  <c r="K53" i="4"/>
  <c r="D55" i="13"/>
  <c r="K53" i="3"/>
  <c r="K51" i="3"/>
  <c r="K49" i="3"/>
  <c r="K45" i="3"/>
  <c r="K41" i="3"/>
  <c r="K37" i="3"/>
  <c r="K33" i="3"/>
  <c r="K29" i="3"/>
  <c r="K25" i="3"/>
  <c r="K21" i="3"/>
  <c r="K17" i="3"/>
  <c r="K13" i="3"/>
  <c r="K9" i="3"/>
  <c r="K48" i="2"/>
  <c r="K44" i="2"/>
  <c r="K40" i="2"/>
  <c r="K36" i="2"/>
  <c r="K32" i="2"/>
  <c r="K28" i="2"/>
  <c r="K24" i="2"/>
  <c r="K20" i="2"/>
  <c r="K16" i="2"/>
  <c r="K12" i="2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H16" i="11"/>
  <c r="I16" i="11"/>
  <c r="L18" i="13"/>
  <c r="H14" i="11"/>
  <c r="H12" i="11"/>
  <c r="I12" i="11"/>
  <c r="L14" i="13"/>
  <c r="H10" i="11"/>
  <c r="K19" i="13"/>
  <c r="K19" i="11"/>
  <c r="K21" i="13"/>
  <c r="K21" i="11"/>
  <c r="K23" i="13"/>
  <c r="K25" i="13"/>
  <c r="K27" i="13"/>
  <c r="K27" i="11"/>
  <c r="K29" i="13"/>
  <c r="K31" i="13"/>
  <c r="K33" i="13"/>
  <c r="K33" i="11"/>
  <c r="K35" i="13"/>
  <c r="K35" i="11"/>
  <c r="K37" i="13"/>
  <c r="K39" i="13"/>
  <c r="K41" i="13"/>
  <c r="K43" i="13"/>
  <c r="K45" i="13"/>
  <c r="K47" i="13"/>
  <c r="K47" i="11"/>
  <c r="K49" i="13"/>
  <c r="K49" i="11"/>
  <c r="K51" i="13"/>
  <c r="K51" i="11"/>
  <c r="K53" i="13"/>
  <c r="K53" i="11"/>
  <c r="K55" i="13"/>
  <c r="H10" i="9"/>
  <c r="I10" i="9"/>
  <c r="J12" i="13"/>
  <c r="H12" i="9"/>
  <c r="I12" i="9"/>
  <c r="J14" i="13"/>
  <c r="H14" i="9"/>
  <c r="I14" i="9"/>
  <c r="J16" i="13"/>
  <c r="J18" i="13"/>
  <c r="H18" i="9"/>
  <c r="I18" i="9"/>
  <c r="J20" i="13"/>
  <c r="H20" i="9"/>
  <c r="I20" i="9"/>
  <c r="J22" i="13"/>
  <c r="I22" i="9"/>
  <c r="J24" i="13"/>
  <c r="H24" i="9"/>
  <c r="I24" i="9"/>
  <c r="J26" i="13"/>
  <c r="H26" i="9"/>
  <c r="I26" i="9"/>
  <c r="J28" i="13"/>
  <c r="H28" i="9"/>
  <c r="I28" i="9"/>
  <c r="J30" i="13"/>
  <c r="H30" i="9"/>
  <c r="I30" i="9"/>
  <c r="J32" i="13"/>
  <c r="H34" i="9"/>
  <c r="I34" i="9"/>
  <c r="J36" i="13"/>
  <c r="H36" i="9"/>
  <c r="I36" i="9"/>
  <c r="J38" i="13"/>
  <c r="H38" i="9"/>
  <c r="I38" i="9"/>
  <c r="J40" i="13"/>
  <c r="H42" i="9"/>
  <c r="I42" i="9"/>
  <c r="J44" i="13"/>
  <c r="H44" i="9"/>
  <c r="I44" i="9"/>
  <c r="J46" i="13"/>
  <c r="H46" i="9"/>
  <c r="I46" i="9"/>
  <c r="J48" i="13"/>
  <c r="H48" i="9"/>
  <c r="I48" i="9"/>
  <c r="J50" i="13"/>
  <c r="H50" i="9"/>
  <c r="I50" i="9"/>
  <c r="J52" i="13"/>
  <c r="I52" i="9"/>
  <c r="J54" i="13"/>
  <c r="I11" i="13"/>
  <c r="K11" i="9"/>
  <c r="I13" i="13"/>
  <c r="I18" i="13"/>
  <c r="I34" i="13"/>
  <c r="I42" i="13"/>
  <c r="I53" i="13"/>
  <c r="K53" i="9"/>
  <c r="I55" i="13"/>
  <c r="H13" i="7"/>
  <c r="I13" i="7"/>
  <c r="H20" i="13"/>
  <c r="H20" i="7"/>
  <c r="I20" i="7"/>
  <c r="H22" i="13"/>
  <c r="H24" i="13"/>
  <c r="H25" i="7"/>
  <c r="I25" i="7"/>
  <c r="H29" i="7"/>
  <c r="I29" i="7"/>
  <c r="H36" i="13"/>
  <c r="H36" i="7"/>
  <c r="I36" i="7"/>
  <c r="H38" i="13"/>
  <c r="H38" i="7"/>
  <c r="I38" i="7"/>
  <c r="H40" i="13"/>
  <c r="H41" i="7"/>
  <c r="I41" i="7"/>
  <c r="H45" i="7"/>
  <c r="I45" i="7"/>
  <c r="H48" i="7"/>
  <c r="I48" i="7"/>
  <c r="H50" i="13"/>
  <c r="H50" i="7"/>
  <c r="I50" i="7"/>
  <c r="H52" i="13"/>
  <c r="G18" i="13"/>
  <c r="K19" i="7"/>
  <c r="G21" i="13"/>
  <c r="K21" i="7"/>
  <c r="G23" i="13"/>
  <c r="G27" i="13"/>
  <c r="G34" i="13"/>
  <c r="K35" i="7"/>
  <c r="G37" i="13"/>
  <c r="H8" i="5"/>
  <c r="I8" i="5"/>
  <c r="H13" i="5"/>
  <c r="I13" i="5"/>
  <c r="F20" i="13"/>
  <c r="H20" i="5"/>
  <c r="I20" i="5"/>
  <c r="F24" i="13"/>
  <c r="H24" i="5"/>
  <c r="I24" i="5"/>
  <c r="F26" i="13"/>
  <c r="H25" i="5"/>
  <c r="I25" i="5"/>
  <c r="H29" i="5"/>
  <c r="I29" i="5"/>
  <c r="K29" i="7"/>
  <c r="F36" i="13"/>
  <c r="H36" i="5"/>
  <c r="I36" i="5"/>
  <c r="H38" i="5"/>
  <c r="I38" i="5"/>
  <c r="F40" i="13"/>
  <c r="H41" i="5"/>
  <c r="I41" i="5"/>
  <c r="H45" i="5"/>
  <c r="I45" i="5"/>
  <c r="H50" i="5"/>
  <c r="I50" i="5"/>
  <c r="F52" i="13"/>
  <c r="H54" i="4"/>
  <c r="H4" i="4"/>
  <c r="K10" i="5"/>
  <c r="E12" i="13"/>
  <c r="K15" i="5"/>
  <c r="E17" i="13"/>
  <c r="K17" i="5"/>
  <c r="E19" i="13"/>
  <c r="K19" i="5"/>
  <c r="E21" i="13"/>
  <c r="K21" i="5"/>
  <c r="E23" i="13"/>
  <c r="E28" i="13"/>
  <c r="H28" i="3"/>
  <c r="I28" i="3"/>
  <c r="K28" i="5"/>
  <c r="E30" i="13"/>
  <c r="K31" i="5"/>
  <c r="E33" i="13"/>
  <c r="K33" i="5"/>
  <c r="E35" i="13"/>
  <c r="K35" i="5"/>
  <c r="E37" i="13"/>
  <c r="E39" i="13"/>
  <c r="K40" i="5"/>
  <c r="E42" i="13"/>
  <c r="E44" i="13"/>
  <c r="K47" i="5"/>
  <c r="E49" i="13"/>
  <c r="K49" i="5"/>
  <c r="E51" i="13"/>
  <c r="K51" i="5"/>
  <c r="E53" i="13"/>
  <c r="K53" i="5"/>
  <c r="E55" i="13"/>
  <c r="H13" i="3"/>
  <c r="I13" i="3"/>
  <c r="K18" i="5"/>
  <c r="H20" i="3"/>
  <c r="I20" i="3"/>
  <c r="H24" i="3"/>
  <c r="I24" i="3"/>
  <c r="H26" i="3"/>
  <c r="I26" i="3"/>
  <c r="K26" i="7"/>
  <c r="H30" i="3"/>
  <c r="I30" i="3"/>
  <c r="K34" i="5"/>
  <c r="H36" i="3"/>
  <c r="I36" i="3"/>
  <c r="H42" i="3"/>
  <c r="I42" i="3"/>
  <c r="H44" i="3"/>
  <c r="I44" i="3"/>
  <c r="H48" i="3"/>
  <c r="I48" i="3"/>
  <c r="H50" i="3"/>
  <c r="I50" i="3"/>
  <c r="K50" i="5"/>
  <c r="H54" i="2"/>
  <c r="H4" i="2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51" i="2"/>
  <c r="K49" i="2"/>
  <c r="K45" i="2"/>
  <c r="K41" i="2"/>
  <c r="K37" i="2"/>
  <c r="K33" i="2"/>
  <c r="K29" i="2"/>
  <c r="K25" i="2"/>
  <c r="K21" i="2"/>
  <c r="K17" i="2"/>
  <c r="K13" i="2"/>
  <c r="K9" i="2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24" i="8"/>
  <c r="K24" i="7"/>
  <c r="K12" i="6"/>
  <c r="K24" i="6"/>
  <c r="K30" i="6"/>
  <c r="K44" i="6"/>
  <c r="K30" i="5"/>
  <c r="K48" i="5"/>
  <c r="K52" i="5"/>
  <c r="K24" i="11"/>
  <c r="K17" i="10"/>
  <c r="K24" i="9"/>
  <c r="K38" i="6"/>
  <c r="K48" i="6"/>
  <c r="K52" i="6"/>
  <c r="K12" i="5"/>
  <c r="K22" i="5"/>
  <c r="K24" i="5"/>
  <c r="K38" i="5"/>
  <c r="K44" i="5"/>
  <c r="I8" i="2"/>
  <c r="K8" i="4"/>
  <c r="K10" i="7"/>
  <c r="K18" i="6"/>
  <c r="K50" i="6"/>
  <c r="K10" i="8"/>
  <c r="K26" i="8"/>
  <c r="K18" i="7"/>
  <c r="K10" i="6"/>
  <c r="K42" i="6"/>
  <c r="K28" i="11"/>
  <c r="K36" i="11"/>
  <c r="K28" i="8"/>
  <c r="K36" i="7"/>
  <c r="K12" i="11"/>
  <c r="K29" i="10"/>
  <c r="K36" i="9"/>
  <c r="K36" i="8"/>
  <c r="K12" i="7"/>
  <c r="H54" i="5"/>
  <c r="H4" i="5"/>
  <c r="K15" i="10"/>
  <c r="K31" i="10"/>
  <c r="K46" i="11"/>
  <c r="K22" i="8"/>
  <c r="K18" i="11"/>
  <c r="K34" i="11"/>
  <c r="K50" i="11"/>
  <c r="K10" i="9"/>
  <c r="K50" i="9"/>
  <c r="K11" i="10"/>
  <c r="K43" i="10"/>
  <c r="K9" i="10"/>
  <c r="H48" i="11"/>
  <c r="I48" i="11"/>
  <c r="K48" i="12"/>
  <c r="K8" i="3"/>
  <c r="K8" i="2"/>
  <c r="K8" i="1"/>
  <c r="I8" i="7"/>
  <c r="I8" i="4"/>
  <c r="H54" i="3"/>
  <c r="H4" i="3"/>
  <c r="C10" i="13"/>
  <c r="H54" i="1"/>
  <c r="H4" i="1"/>
  <c r="I54" i="1"/>
  <c r="I4" i="1"/>
  <c r="I54" i="2"/>
  <c r="I4" i="2"/>
  <c r="I54" i="5"/>
  <c r="I4" i="5"/>
  <c r="I8" i="6"/>
  <c r="I54" i="7"/>
  <c r="I4" i="7"/>
  <c r="H54" i="8"/>
  <c r="H4" i="8"/>
  <c r="I54" i="8"/>
  <c r="I4" i="8"/>
  <c r="I54" i="9"/>
  <c r="I4" i="9"/>
  <c r="H54" i="10"/>
  <c r="H4" i="10"/>
  <c r="I54" i="10"/>
  <c r="I4" i="10"/>
  <c r="L50" i="13"/>
  <c r="H49" i="11"/>
  <c r="I49" i="11"/>
  <c r="H50" i="11"/>
  <c r="I50" i="11"/>
  <c r="L5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104" i="13"/>
  <c r="F79" i="13"/>
  <c r="F78" i="13"/>
  <c r="F77" i="13"/>
  <c r="F76" i="13"/>
  <c r="F102" i="13"/>
  <c r="F103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62" i="13"/>
  <c r="J54" i="11"/>
  <c r="J4" i="11"/>
  <c r="J54" i="12"/>
  <c r="J4" i="12"/>
  <c r="H9" i="12"/>
  <c r="I9" i="12"/>
  <c r="M11" i="13"/>
  <c r="H10" i="12"/>
  <c r="I10" i="12"/>
  <c r="M12" i="13"/>
  <c r="H11" i="12"/>
  <c r="I11" i="12"/>
  <c r="M13" i="13"/>
  <c r="H12" i="12"/>
  <c r="I12" i="12"/>
  <c r="M14" i="13"/>
  <c r="H13" i="12"/>
  <c r="I13" i="12"/>
  <c r="M15" i="13"/>
  <c r="H14" i="12"/>
  <c r="I14" i="12"/>
  <c r="M16" i="13"/>
  <c r="H15" i="12"/>
  <c r="I15" i="12"/>
  <c r="M17" i="13"/>
  <c r="H16" i="12"/>
  <c r="I16" i="12"/>
  <c r="M18" i="13"/>
  <c r="H17" i="12"/>
  <c r="I17" i="12"/>
  <c r="M19" i="13"/>
  <c r="H18" i="12"/>
  <c r="I18" i="12"/>
  <c r="M20" i="13"/>
  <c r="H19" i="12"/>
  <c r="I19" i="12"/>
  <c r="M21" i="13"/>
  <c r="H20" i="12"/>
  <c r="I20" i="12"/>
  <c r="M22" i="13"/>
  <c r="H21" i="12"/>
  <c r="I21" i="12"/>
  <c r="M23" i="13"/>
  <c r="H22" i="12"/>
  <c r="I22" i="12"/>
  <c r="M24" i="13"/>
  <c r="H23" i="12"/>
  <c r="I23" i="12"/>
  <c r="M25" i="13"/>
  <c r="H24" i="12"/>
  <c r="I24" i="12"/>
  <c r="M26" i="13"/>
  <c r="H25" i="12"/>
  <c r="I25" i="12"/>
  <c r="M27" i="13"/>
  <c r="H26" i="12"/>
  <c r="I26" i="12"/>
  <c r="M28" i="13"/>
  <c r="H27" i="12"/>
  <c r="I27" i="12"/>
  <c r="M29" i="13"/>
  <c r="H28" i="12"/>
  <c r="I28" i="12"/>
  <c r="M30" i="13"/>
  <c r="H29" i="12"/>
  <c r="I29" i="12"/>
  <c r="M31" i="13"/>
  <c r="H30" i="12"/>
  <c r="I30" i="12"/>
  <c r="M32" i="13"/>
  <c r="H31" i="12"/>
  <c r="I31" i="12"/>
  <c r="M33" i="13"/>
  <c r="H32" i="12"/>
  <c r="I32" i="12"/>
  <c r="M34" i="13"/>
  <c r="H33" i="12"/>
  <c r="I33" i="12"/>
  <c r="M35" i="13"/>
  <c r="H34" i="12"/>
  <c r="I34" i="12"/>
  <c r="M36" i="13"/>
  <c r="H35" i="12"/>
  <c r="I35" i="12"/>
  <c r="M37" i="13"/>
  <c r="H36" i="12"/>
  <c r="I36" i="12"/>
  <c r="M38" i="13"/>
  <c r="H37" i="12"/>
  <c r="I37" i="12"/>
  <c r="M39" i="13"/>
  <c r="H38" i="12"/>
  <c r="I38" i="12"/>
  <c r="M40" i="13"/>
  <c r="H39" i="12"/>
  <c r="I39" i="12"/>
  <c r="M41" i="13"/>
  <c r="H40" i="12"/>
  <c r="I40" i="12"/>
  <c r="M42" i="13"/>
  <c r="H41" i="12"/>
  <c r="I41" i="12"/>
  <c r="M43" i="13"/>
  <c r="H42" i="12"/>
  <c r="I42" i="12"/>
  <c r="M44" i="13"/>
  <c r="H43" i="12"/>
  <c r="I43" i="12"/>
  <c r="M45" i="13"/>
  <c r="H44" i="12"/>
  <c r="I44" i="12"/>
  <c r="M46" i="13"/>
  <c r="H45" i="12"/>
  <c r="I45" i="12"/>
  <c r="M47" i="13"/>
  <c r="H46" i="12"/>
  <c r="I46" i="12"/>
  <c r="M48" i="13"/>
  <c r="H47" i="12"/>
  <c r="I47" i="12"/>
  <c r="M49" i="13"/>
  <c r="H51" i="12"/>
  <c r="I51" i="12"/>
  <c r="M53" i="13"/>
  <c r="H52" i="12"/>
  <c r="I52" i="12"/>
  <c r="M54" i="13"/>
  <c r="H53" i="12"/>
  <c r="I53" i="12"/>
  <c r="M55" i="13"/>
  <c r="I9" i="11"/>
  <c r="L11" i="13"/>
  <c r="I10" i="11"/>
  <c r="L12" i="13"/>
  <c r="I11" i="11"/>
  <c r="L13" i="13"/>
  <c r="I13" i="11"/>
  <c r="L15" i="13"/>
  <c r="I14" i="11"/>
  <c r="L16" i="13"/>
  <c r="I15" i="11"/>
  <c r="L17" i="13"/>
  <c r="I17" i="11"/>
  <c r="L19" i="13"/>
  <c r="H18" i="11"/>
  <c r="I18" i="11"/>
  <c r="L20" i="13"/>
  <c r="H19" i="11"/>
  <c r="I19" i="11"/>
  <c r="L21" i="13"/>
  <c r="H20" i="11"/>
  <c r="I20" i="11"/>
  <c r="L22" i="13"/>
  <c r="H21" i="11"/>
  <c r="I21" i="11"/>
  <c r="L23" i="13"/>
  <c r="H22" i="11"/>
  <c r="I22" i="11"/>
  <c r="L24" i="13"/>
  <c r="H23" i="11"/>
  <c r="I23" i="11"/>
  <c r="L25" i="13"/>
  <c r="H24" i="11"/>
  <c r="I24" i="11"/>
  <c r="L26" i="13"/>
  <c r="H25" i="11"/>
  <c r="I25" i="11"/>
  <c r="L27" i="13"/>
  <c r="H26" i="11"/>
  <c r="I26" i="11"/>
  <c r="L28" i="13"/>
  <c r="H27" i="11"/>
  <c r="I27" i="11"/>
  <c r="L29" i="13"/>
  <c r="H28" i="11"/>
  <c r="I28" i="11"/>
  <c r="L30" i="13"/>
  <c r="H29" i="11"/>
  <c r="I29" i="11"/>
  <c r="L31" i="13"/>
  <c r="H30" i="11"/>
  <c r="I30" i="11"/>
  <c r="L32" i="13"/>
  <c r="H31" i="11"/>
  <c r="I31" i="11"/>
  <c r="L33" i="13"/>
  <c r="H32" i="11"/>
  <c r="I32" i="11"/>
  <c r="L34" i="13"/>
  <c r="H33" i="11"/>
  <c r="I33" i="11"/>
  <c r="L35" i="13"/>
  <c r="H34" i="11"/>
  <c r="I34" i="11"/>
  <c r="L36" i="13"/>
  <c r="H35" i="11"/>
  <c r="I35" i="11"/>
  <c r="L37" i="13"/>
  <c r="H36" i="11"/>
  <c r="I36" i="11"/>
  <c r="L38" i="13"/>
  <c r="H37" i="11"/>
  <c r="I37" i="11"/>
  <c r="L39" i="13"/>
  <c r="H38" i="11"/>
  <c r="I38" i="11"/>
  <c r="L40" i="13"/>
  <c r="H39" i="11"/>
  <c r="I39" i="11"/>
  <c r="L41" i="13"/>
  <c r="H40" i="11"/>
  <c r="I40" i="11"/>
  <c r="L42" i="13"/>
  <c r="H41" i="11"/>
  <c r="I41" i="11"/>
  <c r="L43" i="13"/>
  <c r="H42" i="11"/>
  <c r="I42" i="11"/>
  <c r="L44" i="13"/>
  <c r="H43" i="11"/>
  <c r="I43" i="11"/>
  <c r="L45" i="13"/>
  <c r="H44" i="11"/>
  <c r="I44" i="11"/>
  <c r="L46" i="13"/>
  <c r="H45" i="11"/>
  <c r="I45" i="11"/>
  <c r="L47" i="13"/>
  <c r="H46" i="11"/>
  <c r="I46" i="11"/>
  <c r="L48" i="13"/>
  <c r="H47" i="11"/>
  <c r="I47" i="11"/>
  <c r="L49" i="13"/>
  <c r="H51" i="11"/>
  <c r="I51" i="11"/>
  <c r="L53" i="13"/>
  <c r="H52" i="11"/>
  <c r="I52" i="11"/>
  <c r="L54" i="13"/>
  <c r="H53" i="11"/>
  <c r="I53" i="11"/>
  <c r="L55" i="13"/>
  <c r="B10" i="13"/>
  <c r="D10" i="13"/>
  <c r="I10" i="13"/>
  <c r="I8" i="11"/>
  <c r="L10" i="13"/>
  <c r="H8" i="12"/>
  <c r="I8" i="12"/>
  <c r="M10" i="13"/>
  <c r="L54" i="12"/>
  <c r="L4" i="12"/>
  <c r="L54" i="11"/>
  <c r="L4" i="11"/>
  <c r="K49" i="12"/>
  <c r="L51" i="13"/>
  <c r="K46" i="4"/>
  <c r="D48" i="13"/>
  <c r="K37" i="4"/>
  <c r="D39" i="13"/>
  <c r="K30" i="4"/>
  <c r="D32" i="13"/>
  <c r="K22" i="4"/>
  <c r="D24" i="13"/>
  <c r="K13" i="4"/>
  <c r="D15" i="13"/>
  <c r="K9" i="4"/>
  <c r="D11" i="13"/>
  <c r="K41" i="6"/>
  <c r="F43" i="13"/>
  <c r="K25" i="6"/>
  <c r="F27" i="13"/>
  <c r="K9" i="6"/>
  <c r="F11" i="13"/>
  <c r="H43" i="13"/>
  <c r="K25" i="8"/>
  <c r="H27" i="13"/>
  <c r="K29" i="11"/>
  <c r="K25" i="11"/>
  <c r="H54" i="11"/>
  <c r="H4" i="11"/>
  <c r="H54" i="9"/>
  <c r="H4" i="9"/>
  <c r="I54" i="3"/>
  <c r="I4" i="3"/>
  <c r="K8" i="6"/>
  <c r="K50" i="12"/>
  <c r="K34" i="9"/>
  <c r="K18" i="9"/>
  <c r="K19" i="10"/>
  <c r="K10" i="11"/>
  <c r="K26" i="11"/>
  <c r="K38" i="8"/>
  <c r="K38" i="11"/>
  <c r="K22" i="11"/>
  <c r="K46" i="8"/>
  <c r="K38" i="9"/>
  <c r="K26" i="6"/>
  <c r="K34" i="7"/>
  <c r="K34" i="6"/>
  <c r="K50" i="7"/>
  <c r="K50" i="8"/>
  <c r="K22" i="6"/>
  <c r="K38" i="7"/>
  <c r="K48" i="4"/>
  <c r="D50" i="13"/>
  <c r="K44" i="4"/>
  <c r="D46" i="13"/>
  <c r="K39" i="4"/>
  <c r="D41" i="13"/>
  <c r="K36" i="4"/>
  <c r="D38" i="13"/>
  <c r="K32" i="4"/>
  <c r="D34" i="13"/>
  <c r="K28" i="4"/>
  <c r="D30" i="13"/>
  <c r="K24" i="4"/>
  <c r="D26" i="13"/>
  <c r="K20" i="4"/>
  <c r="D22" i="13"/>
  <c r="K15" i="4"/>
  <c r="D17" i="13"/>
  <c r="K11" i="4"/>
  <c r="D13" i="13"/>
  <c r="K47" i="6"/>
  <c r="F49" i="13"/>
  <c r="K43" i="6"/>
  <c r="F45" i="13"/>
  <c r="K40" i="6"/>
  <c r="F42" i="13"/>
  <c r="K36" i="6"/>
  <c r="F38" i="13"/>
  <c r="K31" i="6"/>
  <c r="F33" i="13"/>
  <c r="K27" i="6"/>
  <c r="F29" i="13"/>
  <c r="K20" i="6"/>
  <c r="F22" i="13"/>
  <c r="K15" i="6"/>
  <c r="F17" i="13"/>
  <c r="K11" i="6"/>
  <c r="F13" i="13"/>
  <c r="K46" i="7"/>
  <c r="K32" i="7"/>
  <c r="K25" i="7"/>
  <c r="H45" i="13"/>
  <c r="H41" i="13"/>
  <c r="H34" i="13"/>
  <c r="K27" i="8"/>
  <c r="H29" i="13"/>
  <c r="H25" i="13"/>
  <c r="K16" i="8"/>
  <c r="H18" i="13"/>
  <c r="K11" i="8"/>
  <c r="H13" i="13"/>
  <c r="K33" i="10"/>
  <c r="J42" i="13"/>
  <c r="J34" i="13"/>
  <c r="E6" i="13"/>
  <c r="K46" i="5"/>
  <c r="K39" i="5"/>
  <c r="K36" i="5"/>
  <c r="K32" i="5"/>
  <c r="K20" i="5"/>
  <c r="K13" i="5"/>
  <c r="K11" i="5"/>
  <c r="K9" i="5"/>
  <c r="K46" i="6"/>
  <c r="K39" i="6"/>
  <c r="K37" i="6"/>
  <c r="K28" i="6"/>
  <c r="K47" i="7"/>
  <c r="K27" i="7"/>
  <c r="K15" i="7"/>
  <c r="K13" i="7"/>
  <c r="K11" i="7"/>
  <c r="K47" i="8"/>
  <c r="K40" i="8"/>
  <c r="K37" i="8"/>
  <c r="K50" i="4"/>
  <c r="D52" i="13"/>
  <c r="K42" i="4"/>
  <c r="D44" i="13"/>
  <c r="K34" i="4"/>
  <c r="D36" i="13"/>
  <c r="K26" i="4"/>
  <c r="D28" i="13"/>
  <c r="K18" i="4"/>
  <c r="D20" i="13"/>
  <c r="K42" i="5"/>
  <c r="K37" i="5"/>
  <c r="K26" i="5"/>
  <c r="K45" i="6"/>
  <c r="F47" i="13"/>
  <c r="K29" i="6"/>
  <c r="F31" i="13"/>
  <c r="K13" i="6"/>
  <c r="F15" i="13"/>
  <c r="H47" i="13"/>
  <c r="K29" i="8"/>
  <c r="H31" i="13"/>
  <c r="H15" i="13"/>
  <c r="H11" i="13"/>
  <c r="K13" i="11"/>
  <c r="K9" i="11"/>
  <c r="H54" i="7"/>
  <c r="H4" i="7"/>
  <c r="K29" i="9"/>
  <c r="K25" i="9"/>
  <c r="K13" i="9"/>
  <c r="K22" i="10"/>
  <c r="K18" i="10"/>
  <c r="K8" i="9"/>
  <c r="I54" i="4"/>
  <c r="I4" i="4"/>
  <c r="K8" i="5"/>
  <c r="K8" i="7"/>
  <c r="K8" i="11"/>
  <c r="K8" i="8"/>
  <c r="K52" i="12"/>
  <c r="K53" i="12"/>
  <c r="K51" i="12"/>
  <c r="J10" i="13"/>
  <c r="H54" i="12"/>
  <c r="H4" i="12"/>
  <c r="M56" i="13"/>
  <c r="I54" i="12"/>
  <c r="I4" i="12"/>
  <c r="G6" i="13"/>
  <c r="E10" i="13"/>
  <c r="F10" i="13"/>
  <c r="K31" i="12"/>
  <c r="K21" i="12"/>
  <c r="K33" i="12"/>
  <c r="K27" i="12"/>
  <c r="G10" i="13"/>
  <c r="H10" i="13"/>
  <c r="K35" i="12"/>
  <c r="K43" i="12"/>
  <c r="K29" i="12"/>
  <c r="K15" i="12"/>
  <c r="K9" i="12"/>
  <c r="K10" i="13"/>
  <c r="K8" i="12"/>
  <c r="K17" i="12"/>
  <c r="K13" i="12"/>
  <c r="K46" i="12"/>
  <c r="K26" i="12"/>
  <c r="K22" i="12"/>
  <c r="I54" i="11"/>
  <c r="I4" i="11"/>
  <c r="K44" i="12"/>
  <c r="K40" i="12"/>
  <c r="K28" i="12"/>
  <c r="K20" i="12"/>
  <c r="L56" i="13"/>
  <c r="K54" i="2"/>
  <c r="K4" i="2"/>
  <c r="K54" i="5"/>
  <c r="K4" i="5"/>
  <c r="K54" i="1"/>
  <c r="K4" i="1"/>
  <c r="K54" i="4"/>
  <c r="K4" i="4"/>
  <c r="K54" i="3"/>
  <c r="K4" i="3"/>
  <c r="K54" i="6"/>
  <c r="K4" i="6"/>
  <c r="I56" i="13"/>
  <c r="C56" i="13"/>
  <c r="D56" i="13"/>
  <c r="J56" i="13"/>
  <c r="F56" i="13"/>
  <c r="H56" i="13"/>
  <c r="E56" i="13"/>
  <c r="B56" i="13"/>
  <c r="K56" i="13"/>
  <c r="K44" i="8"/>
  <c r="K44" i="11"/>
  <c r="K37" i="12"/>
  <c r="K37" i="10"/>
  <c r="K44" i="7"/>
  <c r="G50" i="13"/>
  <c r="K48" i="8"/>
  <c r="K39" i="10"/>
  <c r="G48" i="13"/>
  <c r="K39" i="12"/>
  <c r="K45" i="8"/>
  <c r="K45" i="11"/>
  <c r="G47" i="13"/>
  <c r="K43" i="9"/>
  <c r="K36" i="10"/>
  <c r="K42" i="9"/>
  <c r="G43" i="13"/>
  <c r="K41" i="11"/>
  <c r="K40" i="9"/>
  <c r="K39" i="9"/>
  <c r="G41" i="13"/>
  <c r="K39" i="7"/>
  <c r="K32" i="12"/>
  <c r="H54" i="6"/>
  <c r="H4" i="6"/>
  <c r="D6" i="13"/>
  <c r="F6" i="13"/>
  <c r="K19" i="12"/>
  <c r="K26" i="9"/>
  <c r="I20" i="6"/>
  <c r="K14" i="7"/>
  <c r="K14" i="9"/>
  <c r="K41" i="12"/>
  <c r="K48" i="9"/>
  <c r="K48" i="11"/>
  <c r="K48" i="7"/>
  <c r="K41" i="10"/>
  <c r="K38" i="12"/>
  <c r="K45" i="7"/>
  <c r="K38" i="10"/>
  <c r="K45" i="9"/>
  <c r="G46" i="13"/>
  <c r="K36" i="12"/>
  <c r="K43" i="7"/>
  <c r="K43" i="8"/>
  <c r="K43" i="11"/>
  <c r="G45" i="13"/>
  <c r="K41" i="8"/>
  <c r="K34" i="10"/>
  <c r="K41" i="9"/>
  <c r="K34" i="12"/>
  <c r="K41" i="7"/>
  <c r="K32" i="10"/>
  <c r="K39" i="8"/>
  <c r="K39" i="11"/>
  <c r="K49" i="9"/>
  <c r="G24" i="13"/>
  <c r="K24" i="12"/>
  <c r="K31" i="7"/>
  <c r="K42" i="12"/>
  <c r="K18" i="12"/>
  <c r="K12" i="12"/>
  <c r="K45" i="12"/>
  <c r="K25" i="12"/>
  <c r="K30" i="10"/>
  <c r="K9" i="8"/>
  <c r="K37" i="7"/>
  <c r="K30" i="7"/>
  <c r="K14" i="11"/>
  <c r="K35" i="10"/>
  <c r="K45" i="10"/>
  <c r="K52" i="8"/>
  <c r="K52" i="7"/>
  <c r="K28" i="9"/>
  <c r="K12" i="8"/>
  <c r="K42" i="7"/>
  <c r="K42" i="8"/>
  <c r="G39" i="13"/>
  <c r="K16" i="7"/>
  <c r="K16" i="9"/>
  <c r="K23" i="11"/>
  <c r="G51" i="13"/>
  <c r="G33" i="13"/>
  <c r="G11" i="13"/>
  <c r="K30" i="12"/>
  <c r="K10" i="12"/>
  <c r="K25" i="10"/>
  <c r="K23" i="8"/>
  <c r="K32" i="8"/>
  <c r="K42" i="11"/>
  <c r="K37" i="11"/>
  <c r="K52" i="11"/>
  <c r="K14" i="8"/>
  <c r="K21" i="10"/>
  <c r="G25" i="13"/>
  <c r="G16" i="13"/>
  <c r="K49" i="7"/>
  <c r="K49" i="8"/>
  <c r="K31" i="8"/>
  <c r="K24" i="10"/>
  <c r="K16" i="10"/>
  <c r="K32" i="11"/>
  <c r="K31" i="9"/>
  <c r="K23" i="9"/>
  <c r="K11" i="12"/>
  <c r="K14" i="12"/>
  <c r="K13" i="8"/>
  <c r="K9" i="7"/>
  <c r="K22" i="7"/>
  <c r="K27" i="10"/>
  <c r="K52" i="9"/>
  <c r="K28" i="7"/>
  <c r="K44" i="9"/>
  <c r="K12" i="9"/>
  <c r="K51" i="9"/>
  <c r="G29" i="13"/>
  <c r="K30" i="11"/>
  <c r="K30" i="9"/>
  <c r="K23" i="10"/>
  <c r="K23" i="12"/>
  <c r="K30" i="8"/>
  <c r="G22" i="13"/>
  <c r="G56" i="13"/>
  <c r="N56" i="13"/>
  <c r="K16" i="12"/>
  <c r="K20" i="11"/>
  <c r="K54" i="11"/>
  <c r="K4" i="11"/>
  <c r="K20" i="8"/>
  <c r="K54" i="8"/>
  <c r="K4" i="8"/>
  <c r="K20" i="7"/>
  <c r="K54" i="7"/>
  <c r="K4" i="7"/>
  <c r="K20" i="9"/>
  <c r="K54" i="9"/>
  <c r="K4" i="9"/>
  <c r="I54" i="6"/>
  <c r="K47" i="12"/>
  <c r="K54" i="12"/>
  <c r="K4" i="12"/>
  <c r="K13" i="10"/>
  <c r="K47" i="10"/>
  <c r="I4" i="6"/>
</calcChain>
</file>

<file path=xl/sharedStrings.xml><?xml version="1.0" encoding="utf-8"?>
<sst xmlns="http://schemas.openxmlformats.org/spreadsheetml/2006/main" count="669" uniqueCount="83">
  <si>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</si>
  <si>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</si>
  <si>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</si>
  <si>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</si>
  <si>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</si>
  <si>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</si>
  <si>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</si>
  <si>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</si>
  <si>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</si>
  <si>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2014-15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</si>
  <si>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</si>
  <si>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</si>
  <si>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</si>
  <si>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</si>
  <si>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</si>
  <si>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</si>
  <si>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</si>
  <si>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</si>
  <si>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</si>
  <si>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</si>
  <si>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</si>
  <si>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</si>
  <si>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</si>
  <si>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</si>
  <si>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</si>
  <si>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22</t>
  </si>
  <si>
    <t>Route 23</t>
  </si>
  <si>
    <t>20B am/19 pm</t>
  </si>
  <si>
    <t>19 am/20B pm</t>
  </si>
  <si>
    <t>Training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</si>
  <si>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</si>
  <si>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</si>
  <si>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</si>
  <si>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</si>
  <si>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</si>
  <si>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</si>
  <si>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</si>
  <si>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</si>
  <si>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</si>
  <si>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</si>
  <si>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</si>
  <si>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</si>
  <si>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</si>
  <si>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</si>
  <si>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</si>
  <si>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</si>
  <si>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</si>
  <si>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</si>
  <si>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</si>
  <si>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</si>
  <si>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</si>
  <si>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Route 27</t>
  </si>
  <si>
    <t>Route 4</t>
  </si>
  <si>
    <t>Route 17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</si>
  <si>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</si>
  <si>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</si>
  <si>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</si>
  <si>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</si>
  <si>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</si>
  <si>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</si>
  <si>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</si>
  <si>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</si>
  <si>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</si>
  <si>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</si>
  <si>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SPEC</t>
  </si>
  <si>
    <t>19/20B</t>
  </si>
  <si>
    <t>20B/19</t>
  </si>
  <si>
    <t>TRNG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</si>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</sst>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5" fillId="4" borderId="5" xfId="0" applyNumberFormat="1" applyFont="1" applyFill="1" applyBorder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4" fillId="5" borderId="5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10" xfId="0" applyFont="1" applyBorder="1" applyAlignment="1">
      <alignment horizontal="center"/>
    </xf>
    <xf numFmtId="17" fontId="3" fillId="7" borderId="9" xfId="0" applyNumberFormat="1" applyFont="1" applyFill="1" applyBorder="1" applyAlignment="1">
      <alignment horizontal="center"/>
    </xf>
    <xf numFmtId="4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2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5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0" fillId="0" borderId="9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" fontId="0" fillId="0" borderId="7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1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activeCell="H5" sqref="H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3" t="s">
        <v>0</v>
      </c>
    </row>
    <row r="2" spans="1:13" ht="23.25">
      <c r="A2" s="8" t="s">
        <v>1</v>
      </c>
      <c r="J2" s="6"/>
    </row>
    <row r="4" spans="1:13" ht="15.75" thickBot="1"/>
    <row r="5" spans="1:13" ht="42" customHeight="1" thickTop="1" thickBot="1">
      <c r="A5" s="32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0" t="s">
        <v>8</v>
      </c>
    </row>
    <row r="6" spans="1:13" ht="17.25" thickTop="1" thickBot="1">
      <c r="A6" s="33" t="s">
        <v>9</v>
      </c>
      <c r="B6" s="34">
        <f>SUM('July 2014'!F4,'Aug 2014'!F4,'Sept 2014'!F4,'Oct 2014'!F4,'Nov 2014'!F4,'Dec 2014'!F4,'Jan 2015'!F4,'Feb 2015'!F4,'March 2015'!F4,'Apr 2015'!F4,'May 2015'!F4,'June 2015'!F4)</f>
        <v>78891</v>
      </c>
      <c r="C6" s="34">
        <f>SUM('July 2014'!G4,'Aug 2014'!G4,'Sept 2014'!G4,'Oct 2014'!G4,'Nov 2014'!G4,'Dec 2014'!G4,'Jan 2015'!G4,'Feb 2015'!G4,'March 2015'!G4,'Apr 2015'!G4,'May 2015'!G4,'June 2015'!G4)</f>
        <v>1579</v>
      </c>
      <c r="D6" s="34">
        <f>SUM('July 2014'!H4,'Aug 2014'!H4,'Sept 2014'!H4,'Oct 2014'!H4,'Nov 2014'!H4,'Dec 2014'!H4,'Jan 2015'!H4,'Feb 2015'!H4,'March 2015'!H4,'Apr 2015'!H4,'May 2015'!H4,'June 2015'!H4)</f>
        <v>44212</v>
      </c>
      <c r="E6" s="53">
        <f>SUM('July 2014'!J4,'Aug 2014'!J4,'Sept 2014'!J4,'Oct 2014'!J4,'Nov 2014'!J4,'Dec 2014'!J4,'Jan 2015'!J4,'Feb 2015'!J4,'March 2015'!J4,'Apr 2015'!J4,'May 2015'!J54,'June 2015'!J54)</f>
        <v>20207.39</v>
      </c>
      <c r="F6" s="53">
        <f>SUM(B6,D6,E6)</f>
        <v>143310.39000000001</v>
      </c>
      <c r="G6" s="34">
        <f>SUM('July 2014'!L4,'Aug 2014'!L4,'Sept 2014'!L4,'Oct 2014'!L4,'Nov 2014'!L4,'Dec 2014'!L4,'Jan 2015'!L4,'Feb 2015'!L4,'March 2015'!L4,'Apr 2015'!L4,'May 2015'!L4,'June 2015'!L4)</f>
        <v>1775</v>
      </c>
    </row>
    <row r="7" spans="1:13" ht="15.75" thickTop="1"/>
    <row r="8" spans="1:13">
      <c r="A8" s="69" t="s">
        <v>10</v>
      </c>
    </row>
    <row r="9" spans="1:13">
      <c r="A9" s="70"/>
      <c r="B9" s="40">
        <v>41456</v>
      </c>
      <c r="C9" s="35">
        <v>41487</v>
      </c>
      <c r="D9" s="35">
        <v>41518</v>
      </c>
      <c r="E9" s="35">
        <v>41548</v>
      </c>
      <c r="F9" s="35">
        <v>41579</v>
      </c>
      <c r="G9" s="35">
        <v>41609</v>
      </c>
      <c r="H9" s="35">
        <v>41640</v>
      </c>
      <c r="I9" s="35">
        <v>41671</v>
      </c>
      <c r="J9" s="35">
        <v>41699</v>
      </c>
      <c r="K9" s="35">
        <v>41730</v>
      </c>
      <c r="L9" s="35">
        <v>41760</v>
      </c>
      <c r="M9" s="35">
        <v>41791</v>
      </c>
    </row>
    <row r="10" spans="1:13">
      <c r="A10" s="39">
        <v>49</v>
      </c>
      <c r="B10" s="38">
        <f>'July 2014'!I8</f>
        <v>0</v>
      </c>
      <c r="C10" s="19">
        <f>'Aug 2014'!I8</f>
        <v>0</v>
      </c>
      <c r="D10" s="19">
        <f>'Sept 2014'!I8</f>
        <v>0</v>
      </c>
      <c r="E10" s="19">
        <f>'Oct 2014'!I8</f>
        <v>0</v>
      </c>
      <c r="F10" s="19">
        <f>'Nov 2014'!I8</f>
        <v>0</v>
      </c>
      <c r="G10" s="19">
        <f>'Dec 2014'!I8</f>
        <v>0</v>
      </c>
      <c r="H10" s="19">
        <f>'Jan 2015'!I8</f>
        <v>0</v>
      </c>
      <c r="I10" s="19">
        <f>'Feb 2015'!I8</f>
        <v>0</v>
      </c>
      <c r="J10" s="19">
        <f>'March 2015'!I8</f>
        <v>0</v>
      </c>
      <c r="K10" s="19">
        <f>'Apr 2015'!I8</f>
        <v>0</v>
      </c>
      <c r="L10" s="19">
        <f>'May 2015'!I8</f>
        <v>0</v>
      </c>
      <c r="M10" s="19">
        <f>'June 2015'!I8</f>
        <v>0</v>
      </c>
    </row>
    <row r="11" spans="1:13">
      <c r="A11" s="39">
        <v>273</v>
      </c>
      <c r="B11" s="38">
        <f>'July 2014'!I9</f>
        <v>0</v>
      </c>
      <c r="C11" s="19">
        <f>'Aug 2014'!I9</f>
        <v>0</v>
      </c>
      <c r="D11" s="19">
        <f>'Sept 2014'!I9</f>
        <v>0</v>
      </c>
      <c r="E11" s="19">
        <f>'Oct 2014'!I9</f>
        <v>0</v>
      </c>
      <c r="F11" s="19">
        <f>'Nov 2014'!I9</f>
        <v>0</v>
      </c>
      <c r="G11" s="19">
        <f>'Dec 2014'!I9</f>
        <v>0</v>
      </c>
      <c r="H11" s="19">
        <f>'Jan 2015'!I9</f>
        <v>0</v>
      </c>
      <c r="I11" s="19">
        <f>'Feb 2015'!I9</f>
        <v>0</v>
      </c>
      <c r="J11" s="19">
        <f>'March 2015'!I9</f>
        <v>0</v>
      </c>
      <c r="K11" s="19">
        <f>'Apr 2015'!I9</f>
        <v>0</v>
      </c>
      <c r="L11" s="19">
        <f>'May 2015'!I9</f>
        <v>0</v>
      </c>
      <c r="M11" s="19">
        <f>'June 2015'!I9</f>
        <v>0</v>
      </c>
    </row>
    <row r="12" spans="1:13">
      <c r="A12" s="39">
        <v>418</v>
      </c>
      <c r="B12" s="38">
        <f>'July 2014'!I10</f>
        <v>0</v>
      </c>
      <c r="C12" s="19">
        <f>'Aug 2014'!I10</f>
        <v>127</v>
      </c>
      <c r="D12" s="19">
        <f>'Sept 2014'!I10</f>
        <v>0</v>
      </c>
      <c r="E12" s="19">
        <f>'Oct 2014'!I10</f>
        <v>277</v>
      </c>
      <c r="F12" s="19">
        <f>'Nov 2014'!I10</f>
        <v>0</v>
      </c>
      <c r="G12" s="19">
        <f>'Dec 2014'!I10</f>
        <v>0</v>
      </c>
      <c r="H12" s="19">
        <f>'Jan 2015'!I10</f>
        <v>0</v>
      </c>
      <c r="I12" s="19">
        <f>'Feb 2015'!I10</f>
        <v>0</v>
      </c>
      <c r="J12" s="19">
        <f>'March 2015'!I10</f>
        <v>0</v>
      </c>
      <c r="K12" s="19">
        <f>'Apr 2015'!I10</f>
        <v>0</v>
      </c>
      <c r="L12" s="19">
        <f>'May 2015'!I10</f>
        <v>0</v>
      </c>
      <c r="M12" s="19">
        <f>'June 2015'!I10</f>
        <v>0</v>
      </c>
    </row>
    <row r="13" spans="1:13">
      <c r="A13" s="39" t="s">
        <v>11</v>
      </c>
      <c r="B13" s="38">
        <f>'July 2014'!I11</f>
        <v>0</v>
      </c>
      <c r="C13" s="19">
        <f>'Aug 2014'!I11</f>
        <v>0</v>
      </c>
      <c r="D13" s="19">
        <f>'Sept 2014'!I11</f>
        <v>0</v>
      </c>
      <c r="E13" s="19">
        <f>'Oct 2014'!I11</f>
        <v>0</v>
      </c>
      <c r="F13" s="19">
        <f>'Nov 2014'!I11</f>
        <v>0</v>
      </c>
      <c r="G13" s="19">
        <f>'Dec 2014'!I11</f>
        <v>0</v>
      </c>
      <c r="H13" s="19">
        <f>'Jan 2015'!I11</f>
        <v>0</v>
      </c>
      <c r="I13" s="19">
        <f>'Feb 2015'!I11</f>
        <v>0</v>
      </c>
      <c r="J13" s="19">
        <f>'March 2015'!I11</f>
        <v>0</v>
      </c>
      <c r="K13" s="19">
        <f>'Apr 2015'!I11</f>
        <v>0</v>
      </c>
      <c r="L13" s="19">
        <f>'May 2015'!I11</f>
        <v>0</v>
      </c>
      <c r="M13" s="19">
        <f>'June 2015'!I11</f>
        <v>0</v>
      </c>
    </row>
    <row r="14" spans="1:13">
      <c r="A14" s="39">
        <v>711</v>
      </c>
      <c r="B14" s="38">
        <f>'July 2014'!I12</f>
        <v>0</v>
      </c>
      <c r="C14" s="19">
        <f>'Aug 2014'!I12</f>
        <v>143</v>
      </c>
      <c r="D14" s="19">
        <f>'Sept 2014'!I12</f>
        <v>222</v>
      </c>
      <c r="E14" s="19">
        <f>'Oct 2014'!I12</f>
        <v>0</v>
      </c>
      <c r="F14" s="19">
        <f>'Nov 2014'!I12</f>
        <v>759</v>
      </c>
      <c r="G14" s="19">
        <f>'Dec 2014'!I12</f>
        <v>0</v>
      </c>
      <c r="H14" s="19">
        <f>'Jan 2015'!I12</f>
        <v>139</v>
      </c>
      <c r="I14" s="19">
        <f>'Feb 2015'!I12</f>
        <v>0</v>
      </c>
      <c r="J14" s="19">
        <f>'March 2015'!I12</f>
        <v>0</v>
      </c>
      <c r="K14" s="19">
        <f>'Apr 2015'!I12</f>
        <v>566</v>
      </c>
      <c r="L14" s="19">
        <f>'May 2015'!I12</f>
        <v>0</v>
      </c>
      <c r="M14" s="19">
        <f>'June 2015'!I12</f>
        <v>0</v>
      </c>
    </row>
    <row r="15" spans="1:13">
      <c r="A15" s="39">
        <v>717</v>
      </c>
      <c r="B15" s="38">
        <f>'July 2014'!I13</f>
        <v>0</v>
      </c>
      <c r="C15" s="19">
        <f>'Aug 2014'!I13</f>
        <v>862</v>
      </c>
      <c r="D15" s="19">
        <f>'Sept 2014'!I13</f>
        <v>0</v>
      </c>
      <c r="E15" s="19">
        <f>'Oct 2014'!I13</f>
        <v>0</v>
      </c>
      <c r="F15" s="19">
        <f>'Nov 2014'!I13</f>
        <v>136</v>
      </c>
      <c r="G15" s="19">
        <f>'Dec 2014'!I13</f>
        <v>0</v>
      </c>
      <c r="H15" s="19">
        <f>'Jan 2015'!I13</f>
        <v>127</v>
      </c>
      <c r="I15" s="19">
        <f>'Feb 2015'!I13</f>
        <v>0</v>
      </c>
      <c r="J15" s="19">
        <f>'March 2015'!I13</f>
        <v>0</v>
      </c>
      <c r="K15" s="19">
        <f>'Apr 2015'!I13</f>
        <v>0</v>
      </c>
      <c r="L15" s="19">
        <f>'May 2015'!I13</f>
        <v>0</v>
      </c>
      <c r="M15" s="19">
        <f>'June 2015'!I13</f>
        <v>0</v>
      </c>
    </row>
    <row r="16" spans="1:13">
      <c r="A16" s="39">
        <v>718</v>
      </c>
      <c r="B16" s="38">
        <f>'July 2014'!I14</f>
        <v>0</v>
      </c>
      <c r="C16" s="19">
        <f>'Aug 2014'!I14</f>
        <v>1316</v>
      </c>
      <c r="D16" s="19">
        <f>'Sept 2014'!I14</f>
        <v>263</v>
      </c>
      <c r="E16" s="19">
        <f>'Oct 2014'!I14</f>
        <v>0</v>
      </c>
      <c r="F16" s="19">
        <f>'Nov 2014'!I14</f>
        <v>353</v>
      </c>
      <c r="G16" s="19">
        <f>'Dec 2014'!I14</f>
        <v>175</v>
      </c>
      <c r="H16" s="19">
        <f>'Jan 2015'!I14</f>
        <v>0</v>
      </c>
      <c r="I16" s="19">
        <f>'Feb 2015'!I14</f>
        <v>653</v>
      </c>
      <c r="J16" s="19">
        <f>'March 2015'!I14</f>
        <v>0</v>
      </c>
      <c r="K16" s="19">
        <f>'Apr 2015'!I14</f>
        <v>763</v>
      </c>
      <c r="L16" s="19">
        <f>'May 2015'!I14</f>
        <v>0</v>
      </c>
      <c r="M16" s="19">
        <f>'June 2015'!I14</f>
        <v>0</v>
      </c>
    </row>
    <row r="17" spans="1:13">
      <c r="A17" s="39">
        <v>719</v>
      </c>
      <c r="B17" s="38">
        <f>'July 2014'!I15</f>
        <v>0</v>
      </c>
      <c r="C17" s="19">
        <f>'Aug 2014'!I15</f>
        <v>0</v>
      </c>
      <c r="D17" s="19">
        <f>'Sept 2014'!I15</f>
        <v>0</v>
      </c>
      <c r="E17" s="19">
        <f>'Oct 2014'!I15</f>
        <v>2484</v>
      </c>
      <c r="F17" s="19">
        <f>'Nov 2014'!I15</f>
        <v>0</v>
      </c>
      <c r="G17" s="19">
        <f>'Dec 2014'!I15</f>
        <v>0</v>
      </c>
      <c r="H17" s="19">
        <f>'Jan 2015'!I15</f>
        <v>164</v>
      </c>
      <c r="I17" s="19">
        <f>'Feb 2015'!I15</f>
        <v>0</v>
      </c>
      <c r="J17" s="19">
        <f>'March 2015'!I15</f>
        <v>0</v>
      </c>
      <c r="K17" s="19">
        <f>'Apr 2015'!I15</f>
        <v>424</v>
      </c>
      <c r="L17" s="19">
        <f>'May 2015'!I15</f>
        <v>0</v>
      </c>
      <c r="M17" s="19">
        <f>'June 2015'!I15</f>
        <v>0</v>
      </c>
    </row>
    <row r="18" spans="1:13">
      <c r="A18" s="39">
        <v>721</v>
      </c>
      <c r="B18" s="38">
        <f>'July 2014'!I16</f>
        <v>0</v>
      </c>
      <c r="C18" s="19">
        <f>'Aug 2014'!I16</f>
        <v>0</v>
      </c>
      <c r="D18" s="19">
        <f>'Sept 2014'!I16</f>
        <v>524</v>
      </c>
      <c r="E18" s="19">
        <f>'Oct 2014'!I16</f>
        <v>0</v>
      </c>
      <c r="F18" s="19">
        <f>'Nov 2014'!I16</f>
        <v>675</v>
      </c>
      <c r="G18" s="19">
        <f>'Dec 2014'!I16</f>
        <v>0</v>
      </c>
      <c r="H18" s="19">
        <f>'Jan 2015'!I16</f>
        <v>318</v>
      </c>
      <c r="I18" s="19">
        <f>'Feb 2015'!I16</f>
        <v>128</v>
      </c>
      <c r="J18" s="19">
        <f>'March 2015'!I16</f>
        <v>0</v>
      </c>
      <c r="K18" s="19">
        <f>'Apr 2015'!I16</f>
        <v>441</v>
      </c>
      <c r="L18" s="19">
        <f>'May 2015'!I16</f>
        <v>0</v>
      </c>
      <c r="M18" s="19">
        <f>'June 2015'!I16</f>
        <v>0</v>
      </c>
    </row>
    <row r="19" spans="1:13">
      <c r="A19" s="39">
        <v>723</v>
      </c>
      <c r="B19" s="38">
        <f>'July 2014'!I17</f>
        <v>0</v>
      </c>
      <c r="C19" s="19">
        <f>'Aug 2014'!I17</f>
        <v>129</v>
      </c>
      <c r="D19" s="19">
        <f>'Sept 2014'!I17</f>
        <v>311</v>
      </c>
      <c r="E19" s="19">
        <f>'Oct 2014'!I17</f>
        <v>0</v>
      </c>
      <c r="F19" s="19">
        <f>'Nov 2014'!I17</f>
        <v>305</v>
      </c>
      <c r="G19" s="19">
        <f>'Dec 2014'!I17</f>
        <v>0</v>
      </c>
      <c r="H19" s="19">
        <f>'Jan 2015'!I17</f>
        <v>147</v>
      </c>
      <c r="I19" s="19">
        <f>'Feb 2015'!I17</f>
        <v>0</v>
      </c>
      <c r="J19" s="19">
        <f>'March 2015'!I17</f>
        <v>1351</v>
      </c>
      <c r="K19" s="19">
        <f>'Apr 2015'!I17</f>
        <v>0</v>
      </c>
      <c r="L19" s="19">
        <f>'May 2015'!I17</f>
        <v>0</v>
      </c>
      <c r="M19" s="19">
        <f>'June 2015'!I17</f>
        <v>0</v>
      </c>
    </row>
    <row r="20" spans="1:13">
      <c r="A20" s="39">
        <v>9601</v>
      </c>
      <c r="B20" s="38">
        <f>'July 2014'!I18</f>
        <v>0</v>
      </c>
      <c r="C20" s="19">
        <f>'Aug 2014'!I18</f>
        <v>0</v>
      </c>
      <c r="D20" s="19">
        <f>'Sept 2014'!I18</f>
        <v>127</v>
      </c>
      <c r="E20" s="19">
        <f>'Oct 2014'!I18</f>
        <v>442</v>
      </c>
      <c r="F20" s="19">
        <f>'Nov 2014'!I18</f>
        <v>0</v>
      </c>
      <c r="G20" s="19">
        <f>'Dec 2014'!I18</f>
        <v>0</v>
      </c>
      <c r="H20" s="19">
        <f>'Jan 2015'!I18</f>
        <v>136</v>
      </c>
      <c r="I20" s="19">
        <f>'Feb 2015'!I18</f>
        <v>0</v>
      </c>
      <c r="J20" s="19">
        <f>'March 2015'!I18</f>
        <v>0</v>
      </c>
      <c r="K20" s="19">
        <f>'Apr 2015'!I18</f>
        <v>0</v>
      </c>
      <c r="L20" s="19">
        <f>'May 2015'!I18</f>
        <v>0</v>
      </c>
      <c r="M20" s="19">
        <f>'June 2015'!I18</f>
        <v>0</v>
      </c>
    </row>
    <row r="21" spans="1:13">
      <c r="A21" s="39">
        <v>2008</v>
      </c>
      <c r="B21" s="38">
        <f>'July 2014'!I19</f>
        <v>0</v>
      </c>
      <c r="C21" s="19">
        <f>'Aug 2014'!I19</f>
        <v>558</v>
      </c>
      <c r="D21" s="19">
        <f>'Sept 2014'!I19</f>
        <v>1027</v>
      </c>
      <c r="E21" s="19">
        <f>'Oct 2014'!I19</f>
        <v>0</v>
      </c>
      <c r="F21" s="19">
        <f>'Nov 2014'!I19</f>
        <v>853</v>
      </c>
      <c r="G21" s="19">
        <f>'Dec 2014'!I19</f>
        <v>0</v>
      </c>
      <c r="H21" s="19">
        <f>'Jan 2015'!I19</f>
        <v>348</v>
      </c>
      <c r="I21" s="19">
        <f>'Feb 2015'!I19</f>
        <v>0</v>
      </c>
      <c r="J21" s="19">
        <f>'March 2015'!I19</f>
        <v>0</v>
      </c>
      <c r="K21" s="19">
        <f>'Apr 2015'!I19</f>
        <v>129</v>
      </c>
      <c r="L21" s="19">
        <f>'May 2015'!I19</f>
        <v>0</v>
      </c>
      <c r="M21" s="19">
        <f>'June 2015'!I19</f>
        <v>0</v>
      </c>
    </row>
    <row r="22" spans="1:13">
      <c r="A22" s="39">
        <v>2016</v>
      </c>
      <c r="B22" s="38">
        <f>'July 2014'!I20</f>
        <v>0</v>
      </c>
      <c r="C22" s="19">
        <f>'Aug 2014'!I20</f>
        <v>476</v>
      </c>
      <c r="D22" s="19">
        <f>'Sept 2014'!I20</f>
        <v>0</v>
      </c>
      <c r="E22" s="19">
        <f>'Oct 2014'!I20</f>
        <v>307</v>
      </c>
      <c r="F22" s="19">
        <f>'Nov 2014'!I20</f>
        <v>0</v>
      </c>
      <c r="G22" s="19">
        <f>'Dec 2014'!I20</f>
        <v>601</v>
      </c>
      <c r="H22" s="19">
        <f>'Jan 2015'!I20</f>
        <v>601</v>
      </c>
      <c r="I22" s="19">
        <f>'Feb 2015'!I20</f>
        <v>876</v>
      </c>
      <c r="J22" s="19">
        <f>'March 2015'!I20</f>
        <v>0</v>
      </c>
      <c r="K22" s="19">
        <f>'Apr 2015'!I20</f>
        <v>442</v>
      </c>
      <c r="L22" s="19">
        <f>'May 2015'!I20</f>
        <v>0</v>
      </c>
      <c r="M22" s="19">
        <f>'June 2015'!I20</f>
        <v>0</v>
      </c>
    </row>
    <row r="23" spans="1:13">
      <c r="A23" s="39">
        <v>2017</v>
      </c>
      <c r="B23" s="38">
        <f>'July 2014'!I21</f>
        <v>134</v>
      </c>
      <c r="C23" s="19">
        <f>'Aug 2014'!I21</f>
        <v>0</v>
      </c>
      <c r="D23" s="19">
        <f>'Sept 2014'!I21</f>
        <v>0</v>
      </c>
      <c r="E23" s="19">
        <f>'Oct 2014'!I21</f>
        <v>316</v>
      </c>
      <c r="F23" s="19">
        <f>'Nov 2014'!I21</f>
        <v>488</v>
      </c>
      <c r="G23" s="19">
        <f>'Dec 2014'!I21</f>
        <v>0</v>
      </c>
      <c r="H23" s="19">
        <f>'Jan 2015'!I21</f>
        <v>129</v>
      </c>
      <c r="I23" s="19">
        <f>'Feb 2015'!I21</f>
        <v>321</v>
      </c>
      <c r="J23" s="19">
        <f>'March 2015'!I21</f>
        <v>0</v>
      </c>
      <c r="K23" s="19">
        <f>'Apr 2015'!I21</f>
        <v>629</v>
      </c>
      <c r="L23" s="19">
        <f>'May 2015'!I21</f>
        <v>0</v>
      </c>
      <c r="M23" s="19">
        <f>'June 2015'!I21</f>
        <v>0</v>
      </c>
    </row>
    <row r="24" spans="1:13">
      <c r="A24" s="39">
        <v>2019</v>
      </c>
      <c r="B24" s="38">
        <f>'July 2014'!I22</f>
        <v>0</v>
      </c>
      <c r="C24" s="19">
        <f>'Aug 2014'!I22</f>
        <v>2736</v>
      </c>
      <c r="D24" s="19">
        <f>'Sept 2014'!I22</f>
        <v>127</v>
      </c>
      <c r="E24" s="19">
        <f>'Oct 2014'!I22</f>
        <v>294</v>
      </c>
      <c r="F24" s="19">
        <f>'Nov 2014'!I22</f>
        <v>402</v>
      </c>
      <c r="G24" s="19">
        <f>'Dec 2014'!I22</f>
        <v>0</v>
      </c>
      <c r="H24" s="19">
        <f>'Jan 2015'!I22</f>
        <v>2239</v>
      </c>
      <c r="I24" s="19">
        <f>'Feb 2015'!I22</f>
        <v>0</v>
      </c>
      <c r="J24" s="19">
        <f>'March 2015'!I22</f>
        <v>369</v>
      </c>
      <c r="K24" s="19">
        <f>'Apr 2015'!I22</f>
        <v>285</v>
      </c>
      <c r="L24" s="19">
        <f>'May 2015'!I22</f>
        <v>0</v>
      </c>
      <c r="M24" s="19">
        <f>'June 2015'!I22</f>
        <v>0</v>
      </c>
    </row>
    <row r="25" spans="1:13">
      <c r="A25" s="39">
        <v>2022</v>
      </c>
      <c r="B25" s="38">
        <f>'July 2014'!I23</f>
        <v>287</v>
      </c>
      <c r="C25" s="19">
        <f>'Aug 2014'!I23</f>
        <v>0</v>
      </c>
      <c r="D25" s="19">
        <f>'Sept 2014'!I23</f>
        <v>0</v>
      </c>
      <c r="E25" s="19">
        <f>'Oct 2014'!I23</f>
        <v>172</v>
      </c>
      <c r="F25" s="19">
        <f>'Nov 2014'!I23</f>
        <v>2649</v>
      </c>
      <c r="G25" s="19">
        <f>'Dec 2014'!I23</f>
        <v>0</v>
      </c>
      <c r="H25" s="19">
        <f>'Jan 2015'!I23</f>
        <v>3472</v>
      </c>
      <c r="I25" s="19">
        <f>'Feb 2015'!I23</f>
        <v>380</v>
      </c>
      <c r="J25" s="19">
        <f>'March 2015'!I23</f>
        <v>0</v>
      </c>
      <c r="K25" s="19">
        <f>'Apr 2015'!I23</f>
        <v>926</v>
      </c>
      <c r="L25" s="19">
        <f>'May 2015'!I23</f>
        <v>0</v>
      </c>
      <c r="M25" s="19">
        <f>'June 2015'!I23</f>
        <v>0</v>
      </c>
    </row>
    <row r="26" spans="1:13">
      <c r="A26" s="39">
        <v>2023</v>
      </c>
      <c r="B26" s="38">
        <f>'July 2014'!I24</f>
        <v>1960</v>
      </c>
      <c r="C26" s="19">
        <f>'Aug 2014'!I24</f>
        <v>0</v>
      </c>
      <c r="D26" s="19">
        <f>'Sept 2014'!I24</f>
        <v>643</v>
      </c>
      <c r="E26" s="19">
        <f>'Oct 2014'!I24</f>
        <v>135</v>
      </c>
      <c r="F26" s="19">
        <f>'Nov 2014'!I24</f>
        <v>0</v>
      </c>
      <c r="G26" s="19">
        <f>'Dec 2014'!I24</f>
        <v>296</v>
      </c>
      <c r="H26" s="19">
        <f>'Jan 2015'!I24</f>
        <v>153</v>
      </c>
      <c r="I26" s="19">
        <f>'Feb 2015'!I24</f>
        <v>704</v>
      </c>
      <c r="J26" s="19">
        <f>'March 2015'!I24</f>
        <v>312</v>
      </c>
      <c r="K26" s="19">
        <f>'Apr 2015'!I24</f>
        <v>599</v>
      </c>
      <c r="L26" s="19">
        <f>'May 2015'!I24</f>
        <v>0</v>
      </c>
      <c r="M26" s="19">
        <f>'June 2015'!I24</f>
        <v>0</v>
      </c>
    </row>
    <row r="27" spans="1:13">
      <c r="A27" s="39">
        <v>2024</v>
      </c>
      <c r="B27" s="38">
        <f>'July 2014'!I25</f>
        <v>151</v>
      </c>
      <c r="C27" s="19">
        <f>'Aug 2014'!I25</f>
        <v>0</v>
      </c>
      <c r="D27" s="19">
        <f>'Sept 2014'!I25</f>
        <v>129</v>
      </c>
      <c r="E27" s="19">
        <f>'Oct 2014'!I25</f>
        <v>482</v>
      </c>
      <c r="F27" s="19">
        <f>'Nov 2014'!I25</f>
        <v>0</v>
      </c>
      <c r="G27" s="19">
        <f>'Dec 2014'!I25</f>
        <v>0</v>
      </c>
      <c r="H27" s="19">
        <f>'Jan 2015'!I25</f>
        <v>606</v>
      </c>
      <c r="I27" s="19">
        <f>'Feb 2015'!I25</f>
        <v>0</v>
      </c>
      <c r="J27" s="19">
        <f>'March 2015'!I25</f>
        <v>0</v>
      </c>
      <c r="K27" s="19">
        <f>'Apr 2015'!I25</f>
        <v>1079</v>
      </c>
      <c r="L27" s="19">
        <f>'May 2015'!I25</f>
        <v>0</v>
      </c>
      <c r="M27" s="19">
        <f>'June 2015'!I25</f>
        <v>0</v>
      </c>
    </row>
    <row r="28" spans="1:13">
      <c r="A28" s="39">
        <v>2041</v>
      </c>
      <c r="B28" s="38">
        <f>'July 2014'!I26</f>
        <v>794</v>
      </c>
      <c r="C28" s="19">
        <f>'Aug 2014'!I26</f>
        <v>0</v>
      </c>
      <c r="D28" s="19">
        <f>'Sept 2014'!I26</f>
        <v>251</v>
      </c>
      <c r="E28" s="19">
        <f>'Oct 2014'!I26</f>
        <v>240</v>
      </c>
      <c r="F28" s="19">
        <f>'Nov 2014'!I26</f>
        <v>0</v>
      </c>
      <c r="G28" s="19">
        <f>'Dec 2014'!I26</f>
        <v>282</v>
      </c>
      <c r="H28" s="19">
        <f>'Jan 2015'!I26</f>
        <v>282</v>
      </c>
      <c r="I28" s="19">
        <f>'Feb 2015'!I26</f>
        <v>229</v>
      </c>
      <c r="J28" s="19">
        <f>'March 2015'!I26</f>
        <v>640</v>
      </c>
      <c r="K28" s="19">
        <f>'Apr 2015'!I26</f>
        <v>188</v>
      </c>
      <c r="L28" s="19">
        <f>'May 2015'!I26</f>
        <v>0</v>
      </c>
      <c r="M28" s="19">
        <f>'June 2015'!I26</f>
        <v>0</v>
      </c>
    </row>
    <row r="29" spans="1:13">
      <c r="A29" s="39">
        <v>2042</v>
      </c>
      <c r="B29" s="38">
        <f>'July 2014'!I27</f>
        <v>1420</v>
      </c>
      <c r="C29" s="19">
        <f>'Aug 2014'!I27</f>
        <v>0</v>
      </c>
      <c r="D29" s="19">
        <f>'Sept 2014'!I27</f>
        <v>0</v>
      </c>
      <c r="E29" s="19">
        <f>'Oct 2014'!I27</f>
        <v>372</v>
      </c>
      <c r="F29" s="19">
        <f>'Nov 2014'!I27</f>
        <v>839</v>
      </c>
      <c r="G29" s="19">
        <f>'Dec 2014'!I27</f>
        <v>0</v>
      </c>
      <c r="H29" s="19">
        <f>'Jan 2015'!I27</f>
        <v>654</v>
      </c>
      <c r="I29" s="19">
        <f>'Feb 2015'!I27</f>
        <v>0</v>
      </c>
      <c r="J29" s="19">
        <f>'March 2015'!I27</f>
        <v>548</v>
      </c>
      <c r="K29" s="19">
        <f>'Apr 2015'!I27</f>
        <v>0</v>
      </c>
      <c r="L29" s="19">
        <f>'May 2015'!I27</f>
        <v>0</v>
      </c>
      <c r="M29" s="19">
        <f>'June 2015'!I27</f>
        <v>0</v>
      </c>
    </row>
    <row r="30" spans="1:13">
      <c r="A30" s="39">
        <v>2043</v>
      </c>
      <c r="B30" s="38">
        <f>'July 2014'!I28</f>
        <v>277</v>
      </c>
      <c r="C30" s="19">
        <f>'Aug 2014'!I28</f>
        <v>0</v>
      </c>
      <c r="D30" s="19">
        <f>'Sept 2014'!I28</f>
        <v>0</v>
      </c>
      <c r="E30" s="19">
        <f>'Oct 2014'!I28</f>
        <v>1154</v>
      </c>
      <c r="F30" s="19">
        <f>'Nov 2014'!I28</f>
        <v>0</v>
      </c>
      <c r="G30" s="19">
        <f>'Dec 2014'!I28</f>
        <v>0</v>
      </c>
      <c r="H30" s="19">
        <f>'Jan 2015'!I28</f>
        <v>455</v>
      </c>
      <c r="I30" s="19">
        <f>'Feb 2015'!I28</f>
        <v>1049</v>
      </c>
      <c r="J30" s="19">
        <f>'March 2015'!I28</f>
        <v>0</v>
      </c>
      <c r="K30" s="19">
        <f>'Apr 2015'!I28</f>
        <v>348</v>
      </c>
      <c r="L30" s="19">
        <f>'May 2015'!I28</f>
        <v>0</v>
      </c>
      <c r="M30" s="19">
        <f>'June 2015'!I28</f>
        <v>0</v>
      </c>
    </row>
    <row r="31" spans="1:13">
      <c r="A31" s="39">
        <v>2061</v>
      </c>
      <c r="B31" s="38">
        <f>'July 2014'!I29</f>
        <v>156</v>
      </c>
      <c r="C31" s="19">
        <f>'Aug 2014'!I29</f>
        <v>0</v>
      </c>
      <c r="D31" s="19">
        <f>'Sept 2014'!I29</f>
        <v>499</v>
      </c>
      <c r="E31" s="19">
        <f>'Oct 2014'!I29</f>
        <v>710</v>
      </c>
      <c r="F31" s="19">
        <f>'Nov 2014'!I29</f>
        <v>354</v>
      </c>
      <c r="G31" s="19">
        <f>'Dec 2014'!I29</f>
        <v>123</v>
      </c>
      <c r="H31" s="19">
        <f>'Jan 2015'!I29</f>
        <v>480</v>
      </c>
      <c r="I31" s="19">
        <f>'Feb 2015'!I29</f>
        <v>610</v>
      </c>
      <c r="J31" s="19">
        <f>'March 2015'!I29</f>
        <v>0</v>
      </c>
      <c r="K31" s="19">
        <f>'Apr 2015'!I29</f>
        <v>450</v>
      </c>
      <c r="L31" s="19">
        <f>'May 2015'!I29</f>
        <v>0</v>
      </c>
      <c r="M31" s="19">
        <f>'June 2015'!I29</f>
        <v>0</v>
      </c>
    </row>
    <row r="32" spans="1:13">
      <c r="A32" s="39">
        <v>2062</v>
      </c>
      <c r="B32" s="38">
        <f>'July 2014'!I30</f>
        <v>1439</v>
      </c>
      <c r="C32" s="19">
        <f>'Aug 2014'!I30</f>
        <v>0</v>
      </c>
      <c r="D32" s="19">
        <f>'Sept 2014'!I30</f>
        <v>0</v>
      </c>
      <c r="E32" s="19">
        <f>'Oct 2014'!I30</f>
        <v>430</v>
      </c>
      <c r="F32" s="19">
        <f>'Nov 2014'!I30</f>
        <v>602</v>
      </c>
      <c r="G32" s="19">
        <f>'Dec 2014'!I30</f>
        <v>327</v>
      </c>
      <c r="H32" s="19">
        <f>'Jan 2015'!I30</f>
        <v>683</v>
      </c>
      <c r="I32" s="19">
        <f>'Feb 2015'!I30</f>
        <v>137</v>
      </c>
      <c r="J32" s="19">
        <f>'March 2015'!I30</f>
        <v>0</v>
      </c>
      <c r="K32" s="19">
        <f>'Apr 2015'!I30</f>
        <v>158</v>
      </c>
      <c r="L32" s="19">
        <f>'May 2015'!I30</f>
        <v>0</v>
      </c>
      <c r="M32" s="19">
        <f>'June 2015'!I30</f>
        <v>0</v>
      </c>
    </row>
    <row r="33" spans="1:13">
      <c r="A33" s="39">
        <v>2063</v>
      </c>
      <c r="B33" s="38">
        <f>'July 2014'!I31</f>
        <v>792</v>
      </c>
      <c r="C33" s="19">
        <f>'Aug 2014'!I31</f>
        <v>0</v>
      </c>
      <c r="D33" s="19">
        <f>'Sept 2014'!I31</f>
        <v>906</v>
      </c>
      <c r="E33" s="19">
        <f>'Oct 2014'!I31</f>
        <v>137</v>
      </c>
      <c r="F33" s="19">
        <f>'Nov 2014'!I31</f>
        <v>0</v>
      </c>
      <c r="G33" s="19">
        <f>'Dec 2014'!I31</f>
        <v>307</v>
      </c>
      <c r="H33" s="19">
        <f>'Jan 2015'!I31</f>
        <v>0</v>
      </c>
      <c r="I33" s="19">
        <f>'Feb 2015'!I31</f>
        <v>1010</v>
      </c>
      <c r="J33" s="19">
        <f>'March 2015'!I31</f>
        <v>0</v>
      </c>
      <c r="K33" s="19">
        <f>'Apr 2015'!I31</f>
        <v>713</v>
      </c>
      <c r="L33" s="19">
        <f>'May 2015'!I31</f>
        <v>0</v>
      </c>
      <c r="M33" s="19">
        <f>'June 2015'!I31</f>
        <v>0</v>
      </c>
    </row>
    <row r="34" spans="1:13">
      <c r="A34" s="39">
        <v>2090</v>
      </c>
      <c r="B34" s="38">
        <f>'July 2014'!I32</f>
        <v>0</v>
      </c>
      <c r="C34" s="19">
        <f>'Aug 2014'!I32</f>
        <v>0</v>
      </c>
      <c r="D34" s="19">
        <f>'Sept 2014'!I32</f>
        <v>0</v>
      </c>
      <c r="E34" s="19">
        <f>'Oct 2014'!I32</f>
        <v>290</v>
      </c>
      <c r="F34" s="19">
        <f>'Nov 2014'!I32</f>
        <v>0</v>
      </c>
      <c r="G34" s="19">
        <f>'Dec 2014'!I32</f>
        <v>139</v>
      </c>
      <c r="H34" s="19">
        <f>'Jan 2015'!I32</f>
        <v>160</v>
      </c>
      <c r="I34" s="19">
        <f>'Feb 2015'!I32</f>
        <v>860</v>
      </c>
      <c r="J34" s="19">
        <f>'March 2015'!I32</f>
        <v>0</v>
      </c>
      <c r="K34" s="19">
        <f>'Apr 2015'!I32</f>
        <v>292</v>
      </c>
      <c r="L34" s="19">
        <f>'May 2015'!I32</f>
        <v>0</v>
      </c>
      <c r="M34" s="19">
        <f>'June 2015'!I32</f>
        <v>0</v>
      </c>
    </row>
    <row r="35" spans="1:13">
      <c r="A35" s="39">
        <v>2091</v>
      </c>
      <c r="B35" s="38">
        <f>'July 2014'!I33</f>
        <v>450</v>
      </c>
      <c r="C35" s="19">
        <f>'Aug 2014'!I33</f>
        <v>0</v>
      </c>
      <c r="D35" s="19">
        <f>'Sept 2014'!I33</f>
        <v>115</v>
      </c>
      <c r="E35" s="19">
        <f>'Oct 2014'!I33</f>
        <v>141</v>
      </c>
      <c r="F35" s="19">
        <f>'Nov 2014'!I33</f>
        <v>2483</v>
      </c>
      <c r="G35" s="19">
        <f>'Dec 2014'!I33</f>
        <v>0</v>
      </c>
      <c r="H35" s="19">
        <f>'Jan 2015'!I33</f>
        <v>305</v>
      </c>
      <c r="I35" s="19">
        <f>'Feb 2015'!I33</f>
        <v>680</v>
      </c>
      <c r="J35" s="19">
        <f>'March 2015'!I33</f>
        <v>0</v>
      </c>
      <c r="K35" s="19">
        <f>'Apr 2015'!I33</f>
        <v>144</v>
      </c>
      <c r="L35" s="19">
        <f>'May 2015'!I33</f>
        <v>0</v>
      </c>
      <c r="M35" s="19">
        <f>'June 2015'!I33</f>
        <v>0</v>
      </c>
    </row>
    <row r="36" spans="1:13">
      <c r="A36" s="39">
        <v>2092</v>
      </c>
      <c r="B36" s="38">
        <f>'July 2014'!I34</f>
        <v>269</v>
      </c>
      <c r="C36" s="19">
        <f>'Aug 2014'!I34</f>
        <v>0</v>
      </c>
      <c r="D36" s="19">
        <f>'Sept 2014'!I34</f>
        <v>0</v>
      </c>
      <c r="E36" s="19">
        <f>'Oct 2014'!I34</f>
        <v>375</v>
      </c>
      <c r="F36" s="19">
        <f>'Nov 2014'!I34</f>
        <v>150</v>
      </c>
      <c r="G36" s="19">
        <f>'Dec 2014'!I34</f>
        <v>0</v>
      </c>
      <c r="H36" s="19">
        <f>'Jan 2015'!I34</f>
        <v>1239</v>
      </c>
      <c r="I36" s="19">
        <f>'Feb 2015'!I34</f>
        <v>0</v>
      </c>
      <c r="J36" s="19">
        <f>'March 2015'!I34</f>
        <v>631</v>
      </c>
      <c r="K36" s="19">
        <f>'Apr 2015'!I34</f>
        <v>307</v>
      </c>
      <c r="L36" s="19">
        <f>'May 2015'!I34</f>
        <v>0</v>
      </c>
      <c r="M36" s="19">
        <f>'June 2015'!I34</f>
        <v>0</v>
      </c>
    </row>
    <row r="37" spans="1:13">
      <c r="A37" s="39">
        <v>2101</v>
      </c>
      <c r="B37" s="38">
        <f>'July 2014'!I35</f>
        <v>0</v>
      </c>
      <c r="C37" s="19">
        <f>'Aug 2014'!I35</f>
        <v>0</v>
      </c>
      <c r="D37" s="19">
        <f>'Sept 2014'!I35</f>
        <v>0</v>
      </c>
      <c r="E37" s="19">
        <f>'Oct 2014'!I35</f>
        <v>2402</v>
      </c>
      <c r="F37" s="19">
        <f>'Nov 2014'!I35</f>
        <v>179</v>
      </c>
      <c r="G37" s="19">
        <f>'Dec 2014'!I35</f>
        <v>0</v>
      </c>
      <c r="H37" s="19">
        <f>'Jan 2015'!I35</f>
        <v>857</v>
      </c>
      <c r="I37" s="19">
        <f>'Feb 2015'!I35</f>
        <v>0</v>
      </c>
      <c r="J37" s="19">
        <f>'March 2015'!I35</f>
        <v>445</v>
      </c>
      <c r="K37" s="19">
        <f>'Apr 2015'!I35</f>
        <v>0</v>
      </c>
      <c r="L37" s="19">
        <f>'May 2015'!I35</f>
        <v>0</v>
      </c>
      <c r="M37" s="19">
        <f>'June 2015'!I35</f>
        <v>0</v>
      </c>
    </row>
    <row r="38" spans="1:13">
      <c r="A38" s="39">
        <v>2102</v>
      </c>
      <c r="B38" s="38">
        <f>'July 2014'!I36</f>
        <v>226</v>
      </c>
      <c r="C38" s="19">
        <f>'Aug 2014'!I36</f>
        <v>0</v>
      </c>
      <c r="D38" s="19">
        <f>'Sept 2014'!I36</f>
        <v>135</v>
      </c>
      <c r="E38" s="19">
        <f>'Oct 2014'!I36</f>
        <v>0</v>
      </c>
      <c r="F38" s="19">
        <f>'Nov 2014'!I36</f>
        <v>876</v>
      </c>
      <c r="G38" s="19">
        <f>'Dec 2014'!I36</f>
        <v>0</v>
      </c>
      <c r="H38" s="19">
        <f>'Jan 2015'!I36</f>
        <v>141</v>
      </c>
      <c r="I38" s="19">
        <f>'Feb 2015'!I36</f>
        <v>501</v>
      </c>
      <c r="J38" s="19">
        <f>'March 2015'!I36</f>
        <v>0</v>
      </c>
      <c r="K38" s="19">
        <f>'Apr 2015'!I36</f>
        <v>1401</v>
      </c>
      <c r="L38" s="19">
        <f>'May 2015'!I36</f>
        <v>0</v>
      </c>
      <c r="M38" s="19">
        <f>'June 2015'!I36</f>
        <v>0</v>
      </c>
    </row>
    <row r="39" spans="1:13">
      <c r="A39" s="39">
        <v>2103</v>
      </c>
      <c r="B39" s="38">
        <f>'July 2014'!I37</f>
        <v>579</v>
      </c>
      <c r="C39" s="19">
        <f>'Aug 2014'!I37</f>
        <v>0</v>
      </c>
      <c r="D39" s="19">
        <f>'Sept 2014'!I37</f>
        <v>0</v>
      </c>
      <c r="E39" s="19">
        <f>'Oct 2014'!I37</f>
        <v>408</v>
      </c>
      <c r="F39" s="19">
        <f>'Nov 2014'!I37</f>
        <v>147</v>
      </c>
      <c r="G39" s="19">
        <f>'Dec 2014'!I37</f>
        <v>464</v>
      </c>
      <c r="H39" s="19">
        <f>'Jan 2015'!I37</f>
        <v>1486</v>
      </c>
      <c r="I39" s="19">
        <f>'Feb 2015'!I37</f>
        <v>887</v>
      </c>
      <c r="J39" s="19">
        <f>'March 2015'!I37</f>
        <v>0</v>
      </c>
      <c r="K39" s="19">
        <f>'Apr 2015'!I37</f>
        <v>553</v>
      </c>
      <c r="L39" s="19">
        <f>'May 2015'!I37</f>
        <v>0</v>
      </c>
      <c r="M39" s="19">
        <f>'June 2015'!I37</f>
        <v>0</v>
      </c>
    </row>
    <row r="40" spans="1:13">
      <c r="A40" s="39">
        <v>2111</v>
      </c>
      <c r="B40" s="38">
        <f>'July 2014'!I38</f>
        <v>2662</v>
      </c>
      <c r="C40" s="19">
        <f>'Aug 2014'!I38</f>
        <v>0</v>
      </c>
      <c r="D40" s="19">
        <f>'Sept 2014'!I38</f>
        <v>429</v>
      </c>
      <c r="E40" s="19">
        <f>'Oct 2014'!I38</f>
        <v>0</v>
      </c>
      <c r="F40" s="19">
        <f>'Nov 2014'!I38</f>
        <v>0</v>
      </c>
      <c r="G40" s="19">
        <f>'Dec 2014'!I38</f>
        <v>0</v>
      </c>
      <c r="H40" s="19">
        <f>'Jan 2015'!I38</f>
        <v>716</v>
      </c>
      <c r="I40" s="19">
        <f>'Feb 2015'!I38</f>
        <v>0</v>
      </c>
      <c r="J40" s="19">
        <f>'March 2015'!I38</f>
        <v>0</v>
      </c>
      <c r="K40" s="19">
        <f>'Apr 2015'!I38</f>
        <v>905</v>
      </c>
      <c r="L40" s="19">
        <f>'May 2015'!I38</f>
        <v>0</v>
      </c>
      <c r="M40" s="19">
        <f>'June 2015'!I38</f>
        <v>0</v>
      </c>
    </row>
    <row r="41" spans="1:13">
      <c r="A41" s="39">
        <v>2112</v>
      </c>
      <c r="B41" s="38">
        <f>'July 2014'!I39</f>
        <v>787</v>
      </c>
      <c r="C41" s="19">
        <f>'Aug 2014'!I39</f>
        <v>0</v>
      </c>
      <c r="D41" s="19">
        <f>'Sept 2014'!I39</f>
        <v>0</v>
      </c>
      <c r="E41" s="19">
        <f>'Oct 2014'!I39</f>
        <v>972</v>
      </c>
      <c r="F41" s="19">
        <f>'Nov 2014'!I39</f>
        <v>0</v>
      </c>
      <c r="G41" s="19">
        <f>'Dec 2014'!I39</f>
        <v>164</v>
      </c>
      <c r="H41" s="19">
        <f>'Jan 2015'!I39</f>
        <v>349</v>
      </c>
      <c r="I41" s="19">
        <f>'Feb 2015'!I39</f>
        <v>0</v>
      </c>
      <c r="J41" s="19">
        <f>'March 2015'!I39</f>
        <v>720</v>
      </c>
      <c r="K41" s="19">
        <f>'Apr 2015'!I39</f>
        <v>128</v>
      </c>
      <c r="L41" s="19">
        <f>'May 2015'!I39</f>
        <v>0</v>
      </c>
      <c r="M41" s="19">
        <f>'June 2015'!I39</f>
        <v>0</v>
      </c>
    </row>
    <row r="42" spans="1:13">
      <c r="A42" s="39">
        <v>2113</v>
      </c>
      <c r="B42" s="38">
        <f>'July 2014'!I40</f>
        <v>795</v>
      </c>
      <c r="C42" s="19">
        <f>'Aug 2014'!I40</f>
        <v>0</v>
      </c>
      <c r="D42" s="19">
        <f>'Sept 2014'!I40</f>
        <v>136</v>
      </c>
      <c r="E42" s="19">
        <f>'Oct 2014'!I40</f>
        <v>1666</v>
      </c>
      <c r="F42" s="19">
        <f>'Nov 2014'!I40</f>
        <v>0</v>
      </c>
      <c r="G42" s="19">
        <f>'Dec 2014'!I40</f>
        <v>883</v>
      </c>
      <c r="H42" s="19">
        <f>'Jan 2015'!I40</f>
        <v>141</v>
      </c>
      <c r="I42" s="19">
        <f>'Feb 2015'!I40</f>
        <v>0</v>
      </c>
      <c r="J42" s="19">
        <f>'March 2015'!I40</f>
        <v>0</v>
      </c>
      <c r="K42" s="19">
        <f>'Apr 2015'!I40</f>
        <v>404</v>
      </c>
      <c r="L42" s="19">
        <f>'May 2015'!I40</f>
        <v>0</v>
      </c>
      <c r="M42" s="19">
        <f>'June 2015'!I40</f>
        <v>0</v>
      </c>
    </row>
    <row r="43" spans="1:13">
      <c r="A43" s="39">
        <v>1301</v>
      </c>
      <c r="B43" s="38">
        <f>'July 2014'!I41</f>
        <v>136</v>
      </c>
      <c r="C43" s="19">
        <f>'Aug 2014'!I41</f>
        <v>0</v>
      </c>
      <c r="D43" s="19">
        <f>'Sept 2014'!I41</f>
        <v>0</v>
      </c>
      <c r="E43" s="19">
        <f>'Oct 2014'!I41</f>
        <v>680</v>
      </c>
      <c r="F43" s="19">
        <f>'Nov 2014'!I41</f>
        <v>0</v>
      </c>
      <c r="G43" s="19">
        <f>'Dec 2014'!I41</f>
        <v>141</v>
      </c>
      <c r="H43" s="19">
        <f>'Jan 2015'!I41</f>
        <v>0</v>
      </c>
      <c r="I43" s="19">
        <f>'Feb 2015'!I41</f>
        <v>1480</v>
      </c>
      <c r="J43" s="19">
        <f>'March 2015'!I41</f>
        <v>390</v>
      </c>
      <c r="K43" s="19">
        <f>'Apr 2015'!I41</f>
        <v>0</v>
      </c>
      <c r="L43" s="19">
        <f>'May 2015'!I41</f>
        <v>0</v>
      </c>
      <c r="M43" s="19">
        <f>'June 2015'!I41</f>
        <v>0</v>
      </c>
    </row>
    <row r="44" spans="1:13">
      <c r="A44" s="39">
        <v>1302</v>
      </c>
      <c r="B44" s="38">
        <f>'July 2014'!I42</f>
        <v>220</v>
      </c>
      <c r="C44" s="19">
        <f>'Aug 2014'!I42</f>
        <v>0</v>
      </c>
      <c r="D44" s="19">
        <f>'Sept 2014'!I42</f>
        <v>203</v>
      </c>
      <c r="E44" s="19">
        <f>'Oct 2014'!I42</f>
        <v>141</v>
      </c>
      <c r="F44" s="19">
        <f>'Nov 2014'!I42</f>
        <v>0</v>
      </c>
      <c r="G44" s="19">
        <f>'Dec 2014'!I42</f>
        <v>140</v>
      </c>
      <c r="H44" s="19">
        <f>'Jan 2015'!I42</f>
        <v>142</v>
      </c>
      <c r="I44" s="19">
        <f>'Feb 2015'!I42</f>
        <v>832</v>
      </c>
      <c r="J44" s="19">
        <f>'March 2015'!I42</f>
        <v>0</v>
      </c>
      <c r="K44" s="19">
        <f>'Apr 2015'!I42</f>
        <v>298</v>
      </c>
      <c r="L44" s="19">
        <f>'May 2015'!I42</f>
        <v>0</v>
      </c>
      <c r="M44" s="19">
        <f>'June 2015'!I42</f>
        <v>0</v>
      </c>
    </row>
    <row r="45" spans="1:13">
      <c r="A45" s="39">
        <v>1401</v>
      </c>
      <c r="B45" s="38">
        <f>'July 2014'!I43</f>
        <v>236</v>
      </c>
      <c r="C45" s="19">
        <f>'Aug 2014'!I43</f>
        <v>0</v>
      </c>
      <c r="D45" s="19">
        <f>'Sept 2014'!I43</f>
        <v>1180</v>
      </c>
      <c r="E45" s="19">
        <f>'Oct 2014'!I43</f>
        <v>138</v>
      </c>
      <c r="F45" s="19">
        <f>'Nov 2014'!I43</f>
        <v>0</v>
      </c>
      <c r="G45" s="19">
        <f>'Dec 2014'!I43</f>
        <v>405</v>
      </c>
      <c r="H45" s="19">
        <f>'Jan 2015'!I43</f>
        <v>207</v>
      </c>
      <c r="I45" s="19">
        <f>'Feb 2015'!I43</f>
        <v>194</v>
      </c>
      <c r="J45" s="19">
        <f>'March 2015'!I43</f>
        <v>202</v>
      </c>
      <c r="K45" s="19">
        <f>'Apr 2015'!I43</f>
        <v>0</v>
      </c>
      <c r="L45" s="19">
        <f>'May 2015'!I43</f>
        <v>0</v>
      </c>
      <c r="M45" s="19">
        <f>'June 2015'!I43</f>
        <v>0</v>
      </c>
    </row>
    <row r="46" spans="1:13">
      <c r="A46" s="39">
        <v>1402</v>
      </c>
      <c r="B46" s="38">
        <f>'July 2014'!I44</f>
        <v>855</v>
      </c>
      <c r="C46" s="19">
        <f>'Aug 2014'!I44</f>
        <v>0</v>
      </c>
      <c r="D46" s="19">
        <f>'Sept 2014'!I44</f>
        <v>1051</v>
      </c>
      <c r="E46" s="19">
        <f>'Oct 2014'!I44</f>
        <v>175</v>
      </c>
      <c r="F46" s="19">
        <f>'Nov 2014'!I44</f>
        <v>0</v>
      </c>
      <c r="G46" s="19">
        <f>'Dec 2014'!I44</f>
        <v>162</v>
      </c>
      <c r="H46" s="19">
        <f>'Jan 2015'!I44</f>
        <v>170</v>
      </c>
      <c r="I46" s="19">
        <f>'Feb 2015'!I44</f>
        <v>480</v>
      </c>
      <c r="J46" s="19">
        <f>'March 2015'!I44</f>
        <v>181</v>
      </c>
      <c r="K46" s="19">
        <f>'Apr 2015'!I44</f>
        <v>0</v>
      </c>
      <c r="L46" s="19">
        <f>'May 2015'!I44</f>
        <v>0</v>
      </c>
      <c r="M46" s="19">
        <f>'June 2015'!I44</f>
        <v>0</v>
      </c>
    </row>
    <row r="47" spans="1:13">
      <c r="A47" s="39">
        <v>1403</v>
      </c>
      <c r="B47" s="38">
        <f>'July 2014'!I45</f>
        <v>409</v>
      </c>
      <c r="C47" s="19">
        <f>'Aug 2014'!I45</f>
        <v>0</v>
      </c>
      <c r="D47" s="19">
        <f>'Sept 2014'!I45</f>
        <v>0</v>
      </c>
      <c r="E47" s="19">
        <f>'Oct 2014'!I45</f>
        <v>1690</v>
      </c>
      <c r="F47" s="19">
        <f>'Nov 2014'!I45</f>
        <v>0</v>
      </c>
      <c r="G47" s="19">
        <f>'Dec 2014'!I45</f>
        <v>245</v>
      </c>
      <c r="H47" s="19">
        <f>'Jan 2015'!I45</f>
        <v>166</v>
      </c>
      <c r="I47" s="19">
        <f>'Feb 2015'!I45</f>
        <v>327</v>
      </c>
      <c r="J47" s="19">
        <f>'March 2015'!I45</f>
        <v>161</v>
      </c>
      <c r="K47" s="19">
        <f>'Apr 2015'!I45</f>
        <v>417</v>
      </c>
      <c r="L47" s="19">
        <f>'May 2015'!I45</f>
        <v>0</v>
      </c>
      <c r="M47" s="19">
        <f>'June 2015'!I45</f>
        <v>0</v>
      </c>
    </row>
    <row r="48" spans="1:13">
      <c r="A48" s="39">
        <v>1404</v>
      </c>
      <c r="B48" s="38">
        <f>'July 2014'!I46</f>
        <v>0</v>
      </c>
      <c r="C48" s="19">
        <f>'Aug 2014'!I46</f>
        <v>0</v>
      </c>
      <c r="D48" s="19">
        <f>'Sept 2014'!I46</f>
        <v>129</v>
      </c>
      <c r="E48" s="19">
        <f>'Oct 2014'!I46</f>
        <v>617</v>
      </c>
      <c r="F48" s="19">
        <f>'Nov 2014'!I46</f>
        <v>0</v>
      </c>
      <c r="G48" s="19">
        <f>'Dec 2014'!I46</f>
        <v>198</v>
      </c>
      <c r="H48" s="19">
        <f>'Jan 2015'!I46</f>
        <v>156</v>
      </c>
      <c r="I48" s="19">
        <f>'Feb 2015'!I46</f>
        <v>987</v>
      </c>
      <c r="J48" s="19">
        <f>'March 2015'!I46</f>
        <v>165</v>
      </c>
      <c r="K48" s="19">
        <f>'Apr 2015'!I46</f>
        <v>0</v>
      </c>
      <c r="L48" s="19">
        <f>'May 2015'!I46</f>
        <v>0</v>
      </c>
      <c r="M48" s="19">
        <f>'June 2015'!I46</f>
        <v>0</v>
      </c>
    </row>
    <row r="49" spans="1:19">
      <c r="A49" s="39">
        <v>1405</v>
      </c>
      <c r="B49" s="38">
        <f>'July 2014'!I47</f>
        <v>1842</v>
      </c>
      <c r="C49" s="19">
        <f>'Aug 2014'!I47</f>
        <v>0</v>
      </c>
      <c r="D49" s="19">
        <f>'Sept 2014'!I47</f>
        <v>156</v>
      </c>
      <c r="E49" s="19">
        <f>'Oct 2014'!I47</f>
        <v>187</v>
      </c>
      <c r="F49" s="19">
        <f>'Nov 2014'!I47</f>
        <v>177</v>
      </c>
      <c r="G49" s="19">
        <f>'Dec 2014'!I47</f>
        <v>0</v>
      </c>
      <c r="H49" s="19">
        <f>'Jan 2015'!I47</f>
        <v>478</v>
      </c>
      <c r="I49" s="19">
        <f>'Feb 2015'!I47</f>
        <v>0</v>
      </c>
      <c r="J49" s="19">
        <f>'March 2015'!I47</f>
        <v>477</v>
      </c>
      <c r="K49" s="19">
        <f>'Apr 2015'!I47</f>
        <v>305</v>
      </c>
      <c r="L49" s="19">
        <f>'May 2015'!I47</f>
        <v>0</v>
      </c>
      <c r="M49" s="19">
        <f>'June 2015'!I47</f>
        <v>0</v>
      </c>
    </row>
    <row r="50" spans="1:19">
      <c r="A50" s="54">
        <v>2141</v>
      </c>
      <c r="B50" s="55">
        <f>'July 2014'!I48</f>
        <v>150</v>
      </c>
      <c r="C50" s="56">
        <f>'Aug 2014'!I48</f>
        <v>0</v>
      </c>
      <c r="D50" s="56">
        <f>'Sept 2014'!I48</f>
        <v>0</v>
      </c>
      <c r="E50" s="56">
        <f>'Oct 2014'!I48</f>
        <v>141</v>
      </c>
      <c r="F50" s="56">
        <f>'Nov 2014'!I48</f>
        <v>180</v>
      </c>
      <c r="G50" s="56">
        <f>'Dec 2014'!I48</f>
        <v>136</v>
      </c>
      <c r="H50" s="56">
        <f>'Jan 2015'!I48</f>
        <v>787</v>
      </c>
      <c r="I50" s="56">
        <f>'Feb 2015'!I48</f>
        <v>0</v>
      </c>
      <c r="J50" s="56">
        <f>'March 2015'!I48</f>
        <v>162</v>
      </c>
      <c r="K50" s="56">
        <f>'Apr 2015'!I48</f>
        <v>335</v>
      </c>
      <c r="L50" s="56">
        <f>'May 2015'!I48</f>
        <v>0</v>
      </c>
      <c r="M50" s="56">
        <f>'June 2015'!I48</f>
        <v>0</v>
      </c>
      <c r="N50" s="57"/>
    </row>
    <row r="51" spans="1:19">
      <c r="A51" s="54">
        <v>2142</v>
      </c>
      <c r="B51" s="55">
        <f>'July 2014'!I49</f>
        <v>141</v>
      </c>
      <c r="C51" s="56">
        <f>'Aug 2014'!I49</f>
        <v>0</v>
      </c>
      <c r="D51" s="56">
        <f>'Sept 2014'!I49</f>
        <v>0</v>
      </c>
      <c r="E51" s="56">
        <f>'Oct 2014'!I49</f>
        <v>327</v>
      </c>
      <c r="F51" s="56">
        <f>'Nov 2014'!I49</f>
        <v>293</v>
      </c>
      <c r="G51" s="56">
        <f>'Dec 2014'!I49</f>
        <v>0</v>
      </c>
      <c r="H51" s="56">
        <f>'Jan 2015'!I49</f>
        <v>308</v>
      </c>
      <c r="I51" s="56">
        <f>'Feb 2015'!I49</f>
        <v>0</v>
      </c>
      <c r="J51" s="56">
        <f>'March 2015'!I49</f>
        <v>301</v>
      </c>
      <c r="K51" s="56">
        <f>'Apr 2015'!I49</f>
        <v>0</v>
      </c>
      <c r="L51" s="56">
        <f>'May 2015'!I49</f>
        <v>0</v>
      </c>
      <c r="M51" s="56">
        <f>'June 2015'!I49</f>
        <v>0</v>
      </c>
      <c r="N51" s="57"/>
    </row>
    <row r="52" spans="1:19">
      <c r="A52" s="54">
        <v>2143</v>
      </c>
      <c r="B52" s="55">
        <f>'July 2014'!I50</f>
        <v>147</v>
      </c>
      <c r="C52" s="56">
        <f>'Aug 2014'!I50</f>
        <v>0</v>
      </c>
      <c r="D52" s="56">
        <f>'Sept 2014'!I50</f>
        <v>181</v>
      </c>
      <c r="E52" s="56">
        <f>'Oct 2014'!I50</f>
        <v>290</v>
      </c>
      <c r="F52" s="56">
        <f>'Nov 2014'!I50</f>
        <v>153</v>
      </c>
      <c r="G52" s="56">
        <f>'Dec 2014'!I50</f>
        <v>0</v>
      </c>
      <c r="H52" s="56">
        <f>'Jan 2015'!I50</f>
        <v>276</v>
      </c>
      <c r="I52" s="56">
        <f>'Feb 2015'!I50</f>
        <v>260</v>
      </c>
      <c r="J52" s="56">
        <f>'March 2015'!I50</f>
        <v>290</v>
      </c>
      <c r="K52" s="56">
        <f>'Apr 2015'!I50</f>
        <v>128</v>
      </c>
      <c r="L52" s="56">
        <f>'May 2015'!I50</f>
        <v>0</v>
      </c>
      <c r="M52" s="56">
        <f>'June 2015'!I50</f>
        <v>0</v>
      </c>
      <c r="N52" s="57"/>
    </row>
    <row r="53" spans="1:19">
      <c r="A53" s="54" t="s">
        <v>12</v>
      </c>
      <c r="B53" s="55">
        <f>'July 2014'!I51</f>
        <v>221</v>
      </c>
      <c r="C53" s="56">
        <f>'Aug 2014'!I51</f>
        <v>0</v>
      </c>
      <c r="D53" s="56">
        <f>'Sept 2014'!I51</f>
        <v>0</v>
      </c>
      <c r="E53" s="56">
        <f>'Oct 2014'!I51</f>
        <v>0</v>
      </c>
      <c r="F53" s="56">
        <f>'Nov 2014'!I51</f>
        <v>0</v>
      </c>
      <c r="G53" s="56">
        <f>'Dec 2014'!I51</f>
        <v>0</v>
      </c>
      <c r="H53" s="56">
        <f>'Jan 2015'!I51</f>
        <v>0</v>
      </c>
      <c r="I53" s="56">
        <f>'Feb 2015'!I51</f>
        <v>276</v>
      </c>
      <c r="J53" s="56">
        <f>'March 2015'!I51</f>
        <v>130</v>
      </c>
      <c r="K53" s="56">
        <f>'Apr 2015'!I51</f>
        <v>0</v>
      </c>
      <c r="L53" s="56">
        <f>'May 2015'!I51</f>
        <v>0</v>
      </c>
      <c r="M53" s="56">
        <f>'June 2015'!I51</f>
        <v>0</v>
      </c>
      <c r="N53" s="57"/>
    </row>
    <row r="54" spans="1:19">
      <c r="A54" s="54" t="s">
        <v>13</v>
      </c>
      <c r="B54" s="55">
        <f>'July 2014'!I52</f>
        <v>0</v>
      </c>
      <c r="C54" s="56">
        <f>'Aug 2014'!I52</f>
        <v>0</v>
      </c>
      <c r="D54" s="56">
        <f>'Sept 2014'!I52</f>
        <v>0</v>
      </c>
      <c r="E54" s="56">
        <f>'Oct 2014'!I52</f>
        <v>0</v>
      </c>
      <c r="F54" s="56">
        <f>'Nov 2014'!I52</f>
        <v>663</v>
      </c>
      <c r="G54" s="56">
        <f>'Dec 2014'!I52</f>
        <v>0</v>
      </c>
      <c r="H54" s="56">
        <f>'Jan 2015'!I52</f>
        <v>271</v>
      </c>
      <c r="I54" s="56">
        <f>'Feb 2015'!I52</f>
        <v>0</v>
      </c>
      <c r="J54" s="56">
        <f>'March 2015'!I52</f>
        <v>129</v>
      </c>
      <c r="K54" s="56">
        <f>'Apr 2015'!I52</f>
        <v>0</v>
      </c>
      <c r="L54" s="56">
        <f>'May 2015'!I52</f>
        <v>0</v>
      </c>
      <c r="M54" s="56">
        <f>'June 2015'!I52</f>
        <v>0</v>
      </c>
      <c r="N54" s="57"/>
    </row>
    <row r="55" spans="1:19" ht="15.75" thickBot="1">
      <c r="A55" s="54" t="s">
        <v>14</v>
      </c>
      <c r="B55" s="55">
        <f>'July 2014'!I60</f>
        <v>0</v>
      </c>
      <c r="C55" s="56">
        <f>'Aug 2014'!I53</f>
        <v>0</v>
      </c>
      <c r="D55" s="56">
        <f>'Sept 2014'!I53</f>
        <v>129</v>
      </c>
      <c r="E55" s="56">
        <f>'Oct 2014'!I53</f>
        <v>0</v>
      </c>
      <c r="F55" s="56">
        <f>'Nov 2014'!I53</f>
        <v>516</v>
      </c>
      <c r="G55" s="56">
        <f>'Dec 2014'!I53</f>
        <v>0</v>
      </c>
      <c r="H55" s="56">
        <f>'Jan 2015'!I53</f>
        <v>0</v>
      </c>
      <c r="I55" s="56">
        <f>'Feb 2015'!I53</f>
        <v>188</v>
      </c>
      <c r="J55" s="56">
        <f>'March 2015'!I53</f>
        <v>261</v>
      </c>
      <c r="K55" s="56">
        <f>'Apr 2015'!I53</f>
        <v>0</v>
      </c>
      <c r="L55" s="56">
        <f>'May 2015'!I53</f>
        <v>0</v>
      </c>
      <c r="M55" s="56">
        <f>'June 2015'!I53</f>
        <v>0</v>
      </c>
      <c r="N55" s="57"/>
    </row>
    <row r="56" spans="1:19" ht="16.5" thickTop="1" thickBot="1">
      <c r="A56" s="54" t="s">
        <v>15</v>
      </c>
      <c r="B56" s="58">
        <f>SUM(B10:B55)</f>
        <v>17535</v>
      </c>
      <c r="C56" s="59">
        <f t="shared" ref="C56:D56" si="0">SUM(C10:C55)</f>
        <v>6347</v>
      </c>
      <c r="D56" s="59">
        <f t="shared" si="0"/>
        <v>8873</v>
      </c>
      <c r="E56" s="59">
        <f t="shared" ref="E56:M56" si="1">SUM(E10:E55)</f>
        <v>18592</v>
      </c>
      <c r="F56" s="59">
        <f t="shared" si="1"/>
        <v>14232</v>
      </c>
      <c r="G56" s="59">
        <f t="shared" si="1"/>
        <v>5188</v>
      </c>
      <c r="H56" s="59">
        <f t="shared" si="1"/>
        <v>19488</v>
      </c>
      <c r="I56" s="59">
        <f t="shared" si="1"/>
        <v>14049</v>
      </c>
      <c r="J56" s="59">
        <f t="shared" si="1"/>
        <v>7865</v>
      </c>
      <c r="K56" s="59">
        <f t="shared" si="1"/>
        <v>13757</v>
      </c>
      <c r="L56" s="59">
        <f t="shared" si="1"/>
        <v>0</v>
      </c>
      <c r="M56" s="60">
        <f t="shared" si="1"/>
        <v>0</v>
      </c>
      <c r="N56" s="61">
        <f>SUM(B56:M56)</f>
        <v>125926</v>
      </c>
    </row>
    <row r="57" spans="1:19" ht="15.75" thickTop="1"/>
    <row r="58" spans="1:19" ht="18.75">
      <c r="A58" s="46" t="s">
        <v>16</v>
      </c>
      <c r="C58" s="47" t="s">
        <v>17</v>
      </c>
      <c r="D58">
        <v>180</v>
      </c>
    </row>
    <row r="59" spans="1:19">
      <c r="E59" s="75" t="s">
        <v>18</v>
      </c>
      <c r="F59" s="75" t="s">
        <v>19</v>
      </c>
      <c r="G59" s="73" t="s">
        <v>20</v>
      </c>
    </row>
    <row r="60" spans="1:19" ht="15" customHeight="1">
      <c r="A60" s="71" t="s">
        <v>10</v>
      </c>
      <c r="E60" s="74"/>
      <c r="F60" s="74"/>
      <c r="G60" s="74"/>
    </row>
    <row r="61" spans="1:19">
      <c r="A61" s="72"/>
      <c r="B61" s="44" t="s">
        <v>21</v>
      </c>
      <c r="C61" s="43" t="s">
        <v>22</v>
      </c>
      <c r="D61" s="49" t="s">
        <v>23</v>
      </c>
      <c r="E61" s="74"/>
      <c r="F61" s="74"/>
      <c r="G61" s="74"/>
      <c r="H61" s="40">
        <v>41456</v>
      </c>
      <c r="I61" s="35">
        <v>41487</v>
      </c>
      <c r="J61" s="35">
        <v>41518</v>
      </c>
      <c r="K61" s="35">
        <v>41548</v>
      </c>
      <c r="L61" s="35">
        <v>41579</v>
      </c>
      <c r="M61" s="35">
        <v>41609</v>
      </c>
      <c r="N61" s="35">
        <v>41640</v>
      </c>
      <c r="O61" s="35">
        <v>41671</v>
      </c>
      <c r="P61" s="35">
        <v>41699</v>
      </c>
      <c r="Q61" s="35">
        <v>41730</v>
      </c>
      <c r="R61" s="35">
        <v>41760</v>
      </c>
      <c r="S61" s="35">
        <v>41791</v>
      </c>
    </row>
    <row r="62" spans="1:19">
      <c r="A62" s="42">
        <v>49</v>
      </c>
      <c r="B62" s="48" t="s">
        <v>24</v>
      </c>
      <c r="C62" s="3">
        <v>136396</v>
      </c>
      <c r="D62" s="3"/>
      <c r="E62" s="3"/>
      <c r="F62" s="3"/>
      <c r="G62" s="41"/>
      <c r="H62" s="45">
        <f>'July 2014'!E8</f>
        <v>0</v>
      </c>
      <c r="I62" s="17">
        <f>'Aug 2014'!E8</f>
        <v>0</v>
      </c>
      <c r="J62" s="17">
        <f>'Sept 2014'!E8</f>
        <v>0</v>
      </c>
      <c r="K62" s="17">
        <f>'Oct 2014'!E8</f>
        <v>0</v>
      </c>
      <c r="L62" s="17">
        <f>'Nov 2014'!E8</f>
        <v>0</v>
      </c>
      <c r="M62" s="17">
        <f>'Dec 2014'!E8</f>
        <v>0</v>
      </c>
      <c r="N62" s="17">
        <f>'Jan 2015'!E8</f>
        <v>0</v>
      </c>
      <c r="O62" s="17">
        <f>'Feb 2015'!E8</f>
        <v>0</v>
      </c>
      <c r="P62" s="17">
        <f>'March 2015'!E8</f>
        <v>0</v>
      </c>
      <c r="Q62" s="17">
        <f>'Apr 2015'!E8</f>
        <v>0</v>
      </c>
      <c r="R62" s="17">
        <f>'May 2015'!E8</f>
        <v>0</v>
      </c>
      <c r="S62" s="17">
        <f>'June 2015'!E8</f>
        <v>0</v>
      </c>
    </row>
    <row r="63" spans="1:19">
      <c r="A63" s="42">
        <v>273</v>
      </c>
      <c r="B63" s="48" t="s">
        <v>24</v>
      </c>
      <c r="C63" s="3">
        <v>149920</v>
      </c>
      <c r="D63" s="3"/>
      <c r="E63" s="3"/>
      <c r="F63" s="3"/>
      <c r="G63" s="38"/>
      <c r="H63" s="45">
        <f>'July 2014'!E11</f>
        <v>0</v>
      </c>
      <c r="I63" s="17">
        <f>'Aug 2014'!E11</f>
        <v>0</v>
      </c>
      <c r="J63" s="17">
        <f>'Sept 2014'!E11</f>
        <v>0</v>
      </c>
      <c r="K63" s="17">
        <f>'Oct 2014'!E11</f>
        <v>0</v>
      </c>
      <c r="L63" s="17">
        <f>'Nov 2014'!E11</f>
        <v>0</v>
      </c>
      <c r="M63" s="17">
        <f>'Dec 2014'!E11</f>
        <v>0</v>
      </c>
      <c r="N63" s="17">
        <f>'Jan 2015'!E11</f>
        <v>0</v>
      </c>
      <c r="O63" s="17">
        <f>'Feb 2015'!E11</f>
        <v>0</v>
      </c>
      <c r="P63" s="17">
        <f>'March 2015'!E11</f>
        <v>0</v>
      </c>
      <c r="Q63" s="17">
        <f>'Apr 2015'!E11</f>
        <v>0</v>
      </c>
      <c r="R63" s="17">
        <f>'May 2015'!E9</f>
        <v>0</v>
      </c>
      <c r="S63" s="17">
        <f>'June 2015'!E9</f>
        <v>0</v>
      </c>
    </row>
    <row r="64" spans="1:19">
      <c r="A64" s="42">
        <v>418</v>
      </c>
      <c r="B64" s="48" t="s">
        <v>24</v>
      </c>
      <c r="C64" s="3">
        <v>242030</v>
      </c>
      <c r="D64" s="3"/>
      <c r="E64" s="3"/>
      <c r="F64" s="3"/>
      <c r="G64" s="38"/>
      <c r="H64" s="45">
        <f>'July 2014'!E14</f>
        <v>0</v>
      </c>
      <c r="I64" s="17">
        <f>'Aug 2014'!E14</f>
        <v>7</v>
      </c>
      <c r="J64" s="17">
        <f>'Sept 2014'!E14</f>
        <v>1441</v>
      </c>
      <c r="K64" s="17">
        <f>'Oct 2014'!E14</f>
        <v>0</v>
      </c>
      <c r="L64" s="17">
        <f>'Nov 2014'!E14</f>
        <v>3742</v>
      </c>
      <c r="M64" s="17">
        <f>'Dec 2014'!E14</f>
        <v>3765</v>
      </c>
      <c r="N64" s="17">
        <f>'Jan 2015'!E14</f>
        <v>0</v>
      </c>
      <c r="O64" s="17">
        <f>'Feb 2015'!E14</f>
        <v>4878</v>
      </c>
      <c r="P64" s="17">
        <f>'March 2015'!E14</f>
        <v>0</v>
      </c>
      <c r="Q64" s="17">
        <f>'Apr 2015'!E14</f>
        <v>8106</v>
      </c>
      <c r="R64" s="17">
        <f>'May 2015'!E10</f>
        <v>0</v>
      </c>
      <c r="S64" s="17">
        <f>'June 2015'!E10</f>
        <v>0</v>
      </c>
    </row>
    <row r="65" spans="1:19">
      <c r="A65" s="42" t="s">
        <v>11</v>
      </c>
      <c r="B65" s="48" t="s">
        <v>24</v>
      </c>
      <c r="C65" s="3">
        <v>165545</v>
      </c>
      <c r="D65" s="3"/>
      <c r="E65" s="3"/>
      <c r="F65" s="3"/>
      <c r="G65" s="38"/>
      <c r="H65" s="45">
        <f>'July 2014'!E15</f>
        <v>0</v>
      </c>
      <c r="I65" s="17">
        <f>'Aug 2014'!E15</f>
        <v>0</v>
      </c>
      <c r="J65" s="17">
        <f>'Sept 2014'!E15</f>
        <v>0</v>
      </c>
      <c r="K65" s="17">
        <f>'Oct 2014'!E15</f>
        <v>43357</v>
      </c>
      <c r="L65" s="17">
        <f>'Nov 2014'!E15</f>
        <v>0</v>
      </c>
      <c r="M65" s="17">
        <f>'Dec 2014'!E15</f>
        <v>0</v>
      </c>
      <c r="N65" s="17">
        <f>'Jan 2015'!E15</f>
        <v>45428</v>
      </c>
      <c r="O65" s="17">
        <f>'Feb 2015'!E15</f>
        <v>0</v>
      </c>
      <c r="P65" s="17">
        <f>'March 2015'!E15</f>
        <v>0</v>
      </c>
      <c r="Q65" s="17">
        <f>'Apr 2015'!E15</f>
        <v>47502</v>
      </c>
      <c r="R65" s="17">
        <f>'May 2015'!E11</f>
        <v>0</v>
      </c>
      <c r="S65" s="17">
        <f>'June 2015'!E11</f>
        <v>0</v>
      </c>
    </row>
    <row r="66" spans="1:19">
      <c r="A66" s="42">
        <v>711</v>
      </c>
      <c r="B66" s="48" t="s">
        <v>24</v>
      </c>
      <c r="C66" s="3">
        <v>52935</v>
      </c>
      <c r="D66" s="3"/>
      <c r="E66" s="3"/>
      <c r="F66" s="3"/>
      <c r="G66" s="38"/>
      <c r="H66" s="45">
        <f>'July 2014'!E16</f>
        <v>0</v>
      </c>
      <c r="I66" s="17">
        <f>'Aug 2014'!E16</f>
        <v>0</v>
      </c>
      <c r="J66" s="17">
        <f>'Sept 2014'!E16</f>
        <v>2000</v>
      </c>
      <c r="K66" s="17">
        <f>'Oct 2014'!E16</f>
        <v>0</v>
      </c>
      <c r="L66" s="17">
        <f>'Nov 2014'!E16</f>
        <v>3037</v>
      </c>
      <c r="M66" s="17">
        <f>'Dec 2014'!E16</f>
        <v>0</v>
      </c>
      <c r="N66" s="17">
        <f>'Jan 2015'!E16</f>
        <v>5234</v>
      </c>
      <c r="O66" s="17">
        <f>'Feb 2015'!E16</f>
        <v>5288</v>
      </c>
      <c r="P66" s="17">
        <f>'March 2015'!E16</f>
        <v>0</v>
      </c>
      <c r="Q66" s="17">
        <f>'Apr 2015'!E16</f>
        <v>7093</v>
      </c>
      <c r="R66" s="17">
        <f>'May 2015'!E12</f>
        <v>0</v>
      </c>
      <c r="S66" s="17">
        <f>'June 2015'!E12</f>
        <v>0</v>
      </c>
    </row>
    <row r="67" spans="1:19">
      <c r="A67" s="42">
        <v>717</v>
      </c>
      <c r="B67" s="48" t="s">
        <v>24</v>
      </c>
      <c r="C67" s="3">
        <v>58910</v>
      </c>
      <c r="D67" s="3"/>
      <c r="E67" s="3"/>
      <c r="F67" s="3"/>
      <c r="G67" s="38"/>
      <c r="H67" s="45">
        <f>'July 2014'!E17</f>
        <v>0</v>
      </c>
      <c r="I67" s="17">
        <f>'Aug 2014'!E17</f>
        <v>193861</v>
      </c>
      <c r="J67" s="17">
        <f>'Sept 2014'!E17</f>
        <v>194354</v>
      </c>
      <c r="K67" s="17">
        <f>'Oct 2014'!E17</f>
        <v>0</v>
      </c>
      <c r="L67" s="17">
        <f>'Nov 2014'!E17</f>
        <v>195906</v>
      </c>
      <c r="M67" s="17">
        <f>'Dec 2014'!E17</f>
        <v>0</v>
      </c>
      <c r="N67" s="17">
        <f>'Jan 2015'!E17</f>
        <v>196364</v>
      </c>
      <c r="O67" s="17">
        <f>'Feb 2015'!E17</f>
        <v>0</v>
      </c>
      <c r="P67" s="17">
        <f>'March 2015'!E17</f>
        <v>197077</v>
      </c>
      <c r="Q67" s="17">
        <f>'Apr 2015'!E17</f>
        <v>0</v>
      </c>
      <c r="R67" s="17">
        <f>'May 2015'!E13</f>
        <v>0</v>
      </c>
      <c r="S67" s="17">
        <f>'June 2015'!E13</f>
        <v>0</v>
      </c>
    </row>
    <row r="68" spans="1:19">
      <c r="A68" s="42">
        <v>718</v>
      </c>
      <c r="B68" s="48" t="s">
        <v>24</v>
      </c>
      <c r="C68" s="3">
        <v>23740</v>
      </c>
      <c r="D68" s="3"/>
      <c r="E68" s="3"/>
      <c r="F68" s="3"/>
      <c r="G68" s="38"/>
      <c r="H68" s="45">
        <f>'July 2014'!E18</f>
        <v>0</v>
      </c>
      <c r="I68" s="17">
        <f>'Aug 2014'!E18</f>
        <v>0</v>
      </c>
      <c r="J68" s="17">
        <f>'Sept 2014'!E18</f>
        <v>299584</v>
      </c>
      <c r="K68" s="17">
        <f>'Oct 2014'!E18</f>
        <v>299958</v>
      </c>
      <c r="L68" s="17">
        <f>'Nov 2014'!E18</f>
        <v>0</v>
      </c>
      <c r="M68" s="17">
        <f>'Dec 2014'!E18</f>
        <v>0</v>
      </c>
      <c r="N68" s="17">
        <f>'Jan 2015'!E18</f>
        <v>299960</v>
      </c>
      <c r="O68" s="17">
        <f>'Feb 2015'!E18</f>
        <v>0</v>
      </c>
      <c r="P68" s="17">
        <f>'March 2015'!E18</f>
        <v>0</v>
      </c>
      <c r="Q68" s="17">
        <f>'Apr 2015'!E18</f>
        <v>0</v>
      </c>
      <c r="R68" s="17">
        <f>'May 2015'!E14</f>
        <v>0</v>
      </c>
      <c r="S68" s="17">
        <f>'June 2015'!E14</f>
        <v>0</v>
      </c>
    </row>
    <row r="69" spans="1:19">
      <c r="A69" s="42">
        <v>719</v>
      </c>
      <c r="B69" s="48" t="s">
        <v>24</v>
      </c>
      <c r="C69" s="3">
        <v>40263</v>
      </c>
      <c r="D69" s="3"/>
      <c r="E69" s="3"/>
      <c r="F69" s="3"/>
      <c r="G69" s="38"/>
      <c r="H69" s="45">
        <f>'July 2014'!E19</f>
        <v>0</v>
      </c>
      <c r="I69" s="17">
        <f>'Aug 2014'!E19</f>
        <v>260950</v>
      </c>
      <c r="J69" s="17">
        <f>'Sept 2014'!E19</f>
        <v>261125</v>
      </c>
      <c r="K69" s="17">
        <f>'Oct 2014'!E19</f>
        <v>0</v>
      </c>
      <c r="L69" s="17">
        <f>'Nov 2014'!E19</f>
        <v>364447</v>
      </c>
      <c r="M69" s="17">
        <f>'Dec 2014'!E19</f>
        <v>0</v>
      </c>
      <c r="N69" s="17">
        <f>'Jan 2015'!E19</f>
        <v>265864</v>
      </c>
      <c r="O69" s="17">
        <f>'Feb 2015'!E19</f>
        <v>0</v>
      </c>
      <c r="P69" s="17">
        <f>'March 2015'!E19</f>
        <v>0</v>
      </c>
      <c r="Q69" s="17">
        <f>'Apr 2015'!E19</f>
        <v>266135</v>
      </c>
      <c r="R69" s="17">
        <f>'May 2015'!E15</f>
        <v>0</v>
      </c>
      <c r="S69" s="17">
        <f>'June 2015'!E15</f>
        <v>0</v>
      </c>
    </row>
    <row r="70" spans="1:19">
      <c r="A70" s="42">
        <v>721</v>
      </c>
      <c r="B70" s="48" t="s">
        <v>24</v>
      </c>
      <c r="C70" s="3">
        <v>192635</v>
      </c>
      <c r="D70" s="3"/>
      <c r="E70" s="3"/>
      <c r="F70" s="3"/>
      <c r="G70" s="38"/>
      <c r="H70" s="45">
        <f>'July 2014'!E20</f>
        <v>0</v>
      </c>
      <c r="I70" s="17">
        <f>'Aug 2014'!E20</f>
        <v>234153</v>
      </c>
      <c r="J70" s="17">
        <f>'Sept 2014'!E20</f>
        <v>0</v>
      </c>
      <c r="K70" s="17">
        <f>'Oct 2014'!E20</f>
        <v>236921</v>
      </c>
      <c r="L70" s="17">
        <f>'Nov 2014'!E20</f>
        <v>0</v>
      </c>
      <c r="M70" s="17">
        <f>'Dec 2014'!E20</f>
        <v>241634</v>
      </c>
      <c r="N70" s="17">
        <f>'Jan 2015'!E20</f>
        <v>241634</v>
      </c>
      <c r="O70" s="17">
        <f>'Feb 2015'!E20</f>
        <v>243840</v>
      </c>
      <c r="P70" s="17">
        <f>'March 2015'!E20</f>
        <v>0</v>
      </c>
      <c r="Q70" s="17">
        <f>'Apr 2015'!E20</f>
        <v>249016</v>
      </c>
      <c r="R70" s="17">
        <f>'May 2015'!E16</f>
        <v>0</v>
      </c>
      <c r="S70" s="17">
        <f>'June 2015'!E16</f>
        <v>0</v>
      </c>
    </row>
    <row r="71" spans="1:19">
      <c r="A71" s="42">
        <v>723</v>
      </c>
      <c r="B71" s="48" t="s">
        <v>24</v>
      </c>
      <c r="C71" s="50">
        <v>184219</v>
      </c>
      <c r="D71" s="3"/>
      <c r="E71" s="3"/>
      <c r="F71" s="3"/>
      <c r="G71" s="38"/>
      <c r="H71" s="45">
        <f>'July 2014'!E21</f>
        <v>236151</v>
      </c>
      <c r="I71" s="17">
        <f>'Aug 2014'!E21</f>
        <v>0</v>
      </c>
      <c r="J71" s="17">
        <f>'Sept 2014'!E21</f>
        <v>0</v>
      </c>
      <c r="K71" s="17">
        <f>'Oct 2014'!E21</f>
        <v>239697</v>
      </c>
      <c r="L71" s="17">
        <f>'Nov 2014'!E21</f>
        <v>240027</v>
      </c>
      <c r="M71" s="17">
        <f>'Dec 2014'!E21</f>
        <v>0</v>
      </c>
      <c r="N71" s="17">
        <f>'Jan 2015'!E21</f>
        <v>240373</v>
      </c>
      <c r="O71" s="17">
        <f>'Feb 2015'!E21</f>
        <v>241736</v>
      </c>
      <c r="P71" s="17" t="e">
        <f>'March 2015'!#REF!</f>
        <v>#REF!</v>
      </c>
      <c r="Q71" s="17">
        <f>'Apr 2015'!E21</f>
        <v>245658</v>
      </c>
      <c r="R71" s="17">
        <f>'May 2015'!E17</f>
        <v>0</v>
      </c>
      <c r="S71" s="17">
        <f>'June 2015'!E17</f>
        <v>0</v>
      </c>
    </row>
    <row r="72" spans="1:19">
      <c r="A72" s="42">
        <v>9601</v>
      </c>
      <c r="B72" s="48" t="s">
        <v>24</v>
      </c>
      <c r="C72" s="3">
        <v>297560</v>
      </c>
      <c r="D72" s="3"/>
      <c r="E72" s="3"/>
      <c r="F72" s="3"/>
      <c r="G72" s="38"/>
      <c r="H72" s="45">
        <f>'July 2014'!E23</f>
        <v>31687</v>
      </c>
      <c r="I72" s="17">
        <f>'Aug 2014'!E23</f>
        <v>0</v>
      </c>
      <c r="J72" s="17">
        <f>'Sept 2014'!E23</f>
        <v>0</v>
      </c>
      <c r="K72" s="17">
        <f>'Oct 2014'!E23</f>
        <v>33492</v>
      </c>
      <c r="L72" s="17">
        <f>'Nov 2014'!E23</f>
        <v>35354</v>
      </c>
      <c r="M72" s="17">
        <f>'Dec 2014'!E23</f>
        <v>0</v>
      </c>
      <c r="N72" s="17">
        <f>'Jan 2015'!E23</f>
        <v>37645</v>
      </c>
      <c r="O72" s="17">
        <f>'Feb 2015'!E23</f>
        <v>38931</v>
      </c>
      <c r="P72" s="17">
        <f>'March 2015'!E23</f>
        <v>0</v>
      </c>
      <c r="Q72" s="17">
        <f>'Apr 2015'!E23</f>
        <v>40930</v>
      </c>
      <c r="R72" s="17">
        <f>'May 2015'!E18</f>
        <v>0</v>
      </c>
      <c r="S72" s="17">
        <f>'June 2015'!E18</f>
        <v>0</v>
      </c>
    </row>
    <row r="73" spans="1:19">
      <c r="A73" s="42">
        <v>2008</v>
      </c>
      <c r="B73" s="48" t="s">
        <v>24</v>
      </c>
      <c r="C73" s="3">
        <v>247255</v>
      </c>
      <c r="D73" s="3"/>
      <c r="E73" s="3"/>
      <c r="F73" s="3"/>
      <c r="G73" s="38"/>
      <c r="H73" s="45">
        <f>'July 2014'!E26</f>
        <v>182759</v>
      </c>
      <c r="I73" s="17">
        <f>'Aug 2014'!E26</f>
        <v>0</v>
      </c>
      <c r="J73" s="17">
        <f>'Sept 2014'!E26</f>
        <v>182972</v>
      </c>
      <c r="K73" s="17">
        <f>'Oct 2014'!E26</f>
        <v>183973</v>
      </c>
      <c r="L73" s="17">
        <f>'Nov 2014'!E26</f>
        <v>0</v>
      </c>
      <c r="M73" s="17">
        <f>'Dec 2014'!E26</f>
        <v>185396</v>
      </c>
      <c r="N73" s="17">
        <f>'Jan 2015'!E26</f>
        <v>185396</v>
      </c>
      <c r="O73" s="17">
        <f>'Feb 2015'!E26</f>
        <v>187264</v>
      </c>
      <c r="P73" s="17">
        <f>'March 2015'!E26</f>
        <v>18775</v>
      </c>
      <c r="Q73" s="17">
        <f>'Apr 2015'!E26</f>
        <v>189244</v>
      </c>
      <c r="R73" s="17">
        <f>'May 2015'!E19</f>
        <v>0</v>
      </c>
      <c r="S73" s="17">
        <f>'June 2015'!E19</f>
        <v>0</v>
      </c>
    </row>
    <row r="74" spans="1:19">
      <c r="A74" s="42">
        <v>2016</v>
      </c>
      <c r="B74" s="48" t="s">
        <v>24</v>
      </c>
      <c r="C74" s="3">
        <v>217123</v>
      </c>
      <c r="D74" s="3"/>
      <c r="E74" s="3"/>
      <c r="F74" s="3"/>
      <c r="G74" s="38"/>
      <c r="H74" s="45">
        <f>'July 2014'!E27</f>
        <v>309339</v>
      </c>
      <c r="I74" s="17">
        <f>'Aug 2014'!E27</f>
        <v>0</v>
      </c>
      <c r="J74" s="17">
        <f>'Sept 2014'!E27</f>
        <v>0</v>
      </c>
      <c r="K74" s="17">
        <f>'Oct 2014'!E27</f>
        <v>218383</v>
      </c>
      <c r="L74" s="17">
        <f>'Nov 2014'!E27</f>
        <v>214666</v>
      </c>
      <c r="M74" s="17">
        <f>'Dec 2014'!E27</f>
        <v>0</v>
      </c>
      <c r="N74" s="17">
        <f>'Jan 2015'!E27</f>
        <v>218232</v>
      </c>
      <c r="O74" s="17">
        <f>'Feb 2015'!E27</f>
        <v>0</v>
      </c>
      <c r="P74" s="17">
        <f>'March 2015'!E27</f>
        <v>222005</v>
      </c>
      <c r="Q74" s="17">
        <f>'Apr 2015'!E27</f>
        <v>0</v>
      </c>
      <c r="R74" s="17">
        <f>'May 2015'!E20</f>
        <v>0</v>
      </c>
      <c r="S74" s="17">
        <f>'June 2015'!E20</f>
        <v>0</v>
      </c>
    </row>
    <row r="75" spans="1:19">
      <c r="A75" s="42">
        <v>2017</v>
      </c>
      <c r="B75" s="48" t="s">
        <v>24</v>
      </c>
      <c r="C75" s="3">
        <v>219809</v>
      </c>
      <c r="D75" s="3"/>
      <c r="E75" s="3"/>
      <c r="F75" s="17"/>
      <c r="G75" s="38"/>
      <c r="H75" s="45">
        <f>'July 2014'!E28</f>
        <v>184400</v>
      </c>
      <c r="I75" s="17">
        <f>'Aug 2014'!E28</f>
        <v>0</v>
      </c>
      <c r="J75" s="17">
        <f>'Sept 2014'!E28</f>
        <v>0</v>
      </c>
      <c r="K75" s="17">
        <f>'Oct 2014'!E28</f>
        <v>188475</v>
      </c>
      <c r="L75" s="17">
        <f>'Nov 2014'!E28</f>
        <v>0</v>
      </c>
      <c r="M75" s="17">
        <f>'Dec 2014'!E28</f>
        <v>0</v>
      </c>
      <c r="N75" s="17">
        <f>'Jan 2015'!E28</f>
        <v>192565</v>
      </c>
      <c r="O75" s="17">
        <f>'Feb 2015'!E28</f>
        <v>194632</v>
      </c>
      <c r="P75" s="17">
        <f>'March 2015'!E28</f>
        <v>0</v>
      </c>
      <c r="Q75" s="17">
        <f>'Apr 2015'!E28</f>
        <v>198070</v>
      </c>
      <c r="R75" s="17">
        <f>'May 2015'!E21</f>
        <v>0</v>
      </c>
      <c r="S75" s="17">
        <f>'June 2015'!E21</f>
        <v>0</v>
      </c>
    </row>
    <row r="76" spans="1:19">
      <c r="A76" s="42">
        <v>2019</v>
      </c>
      <c r="B76" s="48" t="s">
        <v>25</v>
      </c>
      <c r="C76" s="3">
        <v>178567</v>
      </c>
      <c r="D76" s="3"/>
      <c r="E76" s="3">
        <v>79</v>
      </c>
      <c r="F76" s="17">
        <f>D58*E76</f>
        <v>14220</v>
      </c>
      <c r="G76" s="38"/>
      <c r="H76" s="45">
        <f>'July 2014'!E29</f>
        <v>157335</v>
      </c>
      <c r="I76" s="17">
        <f>'Aug 2014'!E29</f>
        <v>0</v>
      </c>
      <c r="J76" s="17">
        <f>'Sept 2014'!E29</f>
        <v>159290</v>
      </c>
      <c r="K76" s="17">
        <f>'Oct 2014'!E29</f>
        <v>161437</v>
      </c>
      <c r="L76" s="17">
        <f>'Nov 2014'!E29</f>
        <v>163099</v>
      </c>
      <c r="M76" s="17">
        <f>'Dec 2014'!E29</f>
        <v>0</v>
      </c>
      <c r="N76" s="17">
        <f>'Jan 2015'!E29</f>
        <v>165665</v>
      </c>
      <c r="O76" s="17">
        <f>'Feb 2015'!E29</f>
        <v>166220</v>
      </c>
      <c r="P76" s="17">
        <f>'March 2015'!E29</f>
        <v>0</v>
      </c>
      <c r="Q76" s="17">
        <f>'Apr 2015'!E29</f>
        <v>170375</v>
      </c>
      <c r="R76" s="17">
        <f>'May 2015'!E22</f>
        <v>0</v>
      </c>
      <c r="S76" s="17">
        <f>'June 2015'!E22</f>
        <v>0</v>
      </c>
    </row>
    <row r="77" spans="1:19">
      <c r="A77" s="42">
        <v>2022</v>
      </c>
      <c r="B77" s="48" t="s">
        <v>26</v>
      </c>
      <c r="C77" s="3">
        <v>17762</v>
      </c>
      <c r="D77" s="3"/>
      <c r="E77" s="3">
        <v>60</v>
      </c>
      <c r="F77" s="17">
        <f>D58*E77</f>
        <v>10800</v>
      </c>
      <c r="G77" s="38"/>
      <c r="H77" s="45">
        <f>'July 2014'!E30</f>
        <v>189045</v>
      </c>
      <c r="I77" s="17">
        <f>'Aug 2014'!E30</f>
        <v>0</v>
      </c>
      <c r="J77" s="17">
        <f>'Sept 2014'!E30</f>
        <v>0</v>
      </c>
      <c r="K77" s="17">
        <f>'Oct 2014'!E30</f>
        <v>192095</v>
      </c>
      <c r="L77" s="17">
        <f>'Nov 2014'!E30</f>
        <v>194776</v>
      </c>
      <c r="M77" s="17">
        <f>'Dec 2014'!E30</f>
        <v>197075</v>
      </c>
      <c r="N77" s="17">
        <f>'Jan 2015'!E30</f>
        <v>200212</v>
      </c>
      <c r="O77" s="17">
        <f>'Feb 2015'!E30</f>
        <v>201887</v>
      </c>
      <c r="P77" s="17">
        <f>'March 2015'!E21</f>
        <v>0</v>
      </c>
      <c r="Q77" s="17">
        <f>'Apr 2015'!E30</f>
        <v>204265</v>
      </c>
      <c r="R77" s="17">
        <f>'May 2015'!E23</f>
        <v>0</v>
      </c>
      <c r="S77" s="17">
        <f>'June 2015'!E23</f>
        <v>0</v>
      </c>
    </row>
    <row r="78" spans="1:19">
      <c r="A78" s="42">
        <v>2023</v>
      </c>
      <c r="B78" s="48" t="s">
        <v>27</v>
      </c>
      <c r="C78" s="3">
        <v>248436</v>
      </c>
      <c r="D78" s="3"/>
      <c r="E78" s="3">
        <v>82</v>
      </c>
      <c r="F78" s="17">
        <f>D58*E78</f>
        <v>14760</v>
      </c>
      <c r="G78" s="38"/>
      <c r="H78" s="45">
        <f>'July 2014'!E31</f>
        <v>231106</v>
      </c>
      <c r="I78" s="17">
        <f>'Aug 2014'!E31</f>
        <v>0</v>
      </c>
      <c r="J78" s="17">
        <f>'Sept 2014'!E31</f>
        <v>233942</v>
      </c>
      <c r="K78" s="17">
        <f>'Oct 2014'!E31</f>
        <v>237873</v>
      </c>
      <c r="L78" s="17">
        <f>'Nov 2014'!E31</f>
        <v>0</v>
      </c>
      <c r="M78" s="17">
        <f>'Dec 2014'!E31</f>
        <v>241928</v>
      </c>
      <c r="N78" s="17">
        <f>'Jan 2015'!E31</f>
        <v>0</v>
      </c>
      <c r="O78" s="17">
        <f>'Feb 2015'!E31</f>
        <v>246575</v>
      </c>
      <c r="P78" s="17">
        <f>'March 2015'!E31</f>
        <v>0</v>
      </c>
      <c r="Q78" s="17">
        <f>'Apr 2015'!E31</f>
        <v>250756</v>
      </c>
      <c r="R78" s="17">
        <f>'May 2015'!E24</f>
        <v>0</v>
      </c>
      <c r="S78" s="17">
        <f>'June 2015'!E24</f>
        <v>0</v>
      </c>
    </row>
    <row r="79" spans="1:19">
      <c r="A79" s="42">
        <v>2024</v>
      </c>
      <c r="B79" s="48" t="s">
        <v>28</v>
      </c>
      <c r="C79" s="3">
        <v>228306</v>
      </c>
      <c r="D79" s="3"/>
      <c r="E79" s="3">
        <v>82</v>
      </c>
      <c r="F79" s="17">
        <f>D58*E79</f>
        <v>14760</v>
      </c>
      <c r="G79" s="38"/>
      <c r="H79" s="45">
        <f>'July 2014'!E32</f>
        <v>0</v>
      </c>
      <c r="I79" s="17">
        <f>'Aug 2014'!E32</f>
        <v>0</v>
      </c>
      <c r="J79" s="17">
        <f>'Sept 2014'!E32</f>
        <v>0</v>
      </c>
      <c r="K79" s="17">
        <f>'Oct 2014'!E32</f>
        <v>155604</v>
      </c>
      <c r="L79" s="17">
        <f>'Nov 2014'!E32</f>
        <v>0</v>
      </c>
      <c r="M79" s="17">
        <f>'Dec 2014'!E32</f>
        <v>157766</v>
      </c>
      <c r="N79" s="17">
        <f>'Jan 2015'!E32</f>
        <v>158084</v>
      </c>
      <c r="O79" s="17">
        <f>'Feb 2015'!E32</f>
        <v>162059</v>
      </c>
      <c r="P79" s="17">
        <f>'March 2015'!E32</f>
        <v>0</v>
      </c>
      <c r="Q79" s="17">
        <f>'Apr 2015'!E32</f>
        <v>165313</v>
      </c>
      <c r="R79" s="17">
        <f>'May 2015'!E25</f>
        <v>0</v>
      </c>
      <c r="S79" s="17">
        <f>'June 2015'!E25</f>
        <v>0</v>
      </c>
    </row>
    <row r="80" spans="1:19">
      <c r="A80" s="42">
        <v>2041</v>
      </c>
      <c r="B80" s="48" t="s">
        <v>29</v>
      </c>
      <c r="C80" s="3">
        <v>163431</v>
      </c>
      <c r="D80" s="3"/>
      <c r="G80" s="38"/>
      <c r="H80" s="45">
        <f>'July 2014'!E33</f>
        <v>110233</v>
      </c>
      <c r="I80" s="17">
        <f>'Aug 2014'!E33</f>
        <v>0</v>
      </c>
      <c r="J80" s="17">
        <f>'Sept 2014'!E33</f>
        <v>111718</v>
      </c>
      <c r="K80" s="17">
        <f>'Oct 2014'!E33</f>
        <v>115287</v>
      </c>
      <c r="L80" s="17">
        <f>'Nov 2014'!E33</f>
        <v>116651</v>
      </c>
      <c r="M80" s="17">
        <f>'Dec 2014'!E33</f>
        <v>0</v>
      </c>
      <c r="N80" s="17">
        <f>'Jan 2015'!E33</f>
        <v>118582</v>
      </c>
      <c r="O80" s="17">
        <f>'Feb 2015'!E33</f>
        <v>120952</v>
      </c>
      <c r="P80" s="17">
        <f>'March 2015'!E33</f>
        <v>0</v>
      </c>
      <c r="Q80" s="17">
        <f>'Apr 2015'!E33</f>
        <v>124018</v>
      </c>
      <c r="R80" s="17">
        <f>'May 2015'!E26</f>
        <v>0</v>
      </c>
      <c r="S80" s="17">
        <f>'June 2015'!E26</f>
        <v>0</v>
      </c>
    </row>
    <row r="81" spans="1:19">
      <c r="A81" s="42">
        <v>2042</v>
      </c>
      <c r="B81" s="48" t="s">
        <v>30</v>
      </c>
      <c r="C81" s="3">
        <v>189154</v>
      </c>
      <c r="D81" s="3"/>
      <c r="E81" s="3">
        <v>145</v>
      </c>
      <c r="F81" s="17">
        <f>D58*E81</f>
        <v>26100</v>
      </c>
      <c r="G81" s="38"/>
      <c r="H81" s="45">
        <f>'July 2014'!E34</f>
        <v>107081</v>
      </c>
      <c r="I81" s="17">
        <f>'Aug 2014'!E34</f>
        <v>0</v>
      </c>
      <c r="J81" s="17">
        <f>'Sept 2014'!E34</f>
        <v>0</v>
      </c>
      <c r="K81" s="17">
        <f>'Oct 2014'!E34</f>
        <v>111338</v>
      </c>
      <c r="L81" s="17">
        <f>'Nov 2014'!E34</f>
        <v>113515</v>
      </c>
      <c r="M81" s="17">
        <f>'Dec 2014'!E34</f>
        <v>0</v>
      </c>
      <c r="N81" s="17">
        <f>'Jan 2015'!E34</f>
        <v>177477</v>
      </c>
      <c r="O81" s="17">
        <f>'Feb 2015'!E34</f>
        <v>0</v>
      </c>
      <c r="P81" s="17">
        <f>'March 2015'!E34</f>
        <v>121198</v>
      </c>
      <c r="Q81" s="17">
        <f>'Apr 2015'!E34</f>
        <v>123170</v>
      </c>
      <c r="R81" s="17">
        <f>'May 2015'!E27</f>
        <v>0</v>
      </c>
      <c r="S81" s="17">
        <f>'June 2015'!E27</f>
        <v>0</v>
      </c>
    </row>
    <row r="82" spans="1:19">
      <c r="A82" s="42">
        <v>2043</v>
      </c>
      <c r="B82" s="48" t="s">
        <v>31</v>
      </c>
      <c r="C82" s="3">
        <v>168706</v>
      </c>
      <c r="D82" s="3"/>
      <c r="E82" s="3">
        <v>121</v>
      </c>
      <c r="F82" s="17">
        <f>D58*E82</f>
        <v>21780</v>
      </c>
      <c r="G82" s="38"/>
      <c r="H82" s="45">
        <f>'July 2014'!E35</f>
        <v>0</v>
      </c>
      <c r="I82" s="17">
        <f>'Aug 2014'!E35</f>
        <v>0</v>
      </c>
      <c r="J82" s="17">
        <f>'Sept 2014'!E35</f>
        <v>0</v>
      </c>
      <c r="K82" s="17">
        <f>'Oct 2014'!E35</f>
        <v>119996</v>
      </c>
      <c r="L82" s="17">
        <f>'Nov 2014'!E35</f>
        <v>123257</v>
      </c>
      <c r="M82" s="17">
        <f>'Dec 2014'!E35</f>
        <v>0</v>
      </c>
      <c r="N82" s="17">
        <f>'Jan 2015'!E35</f>
        <v>125845</v>
      </c>
      <c r="O82" s="17">
        <f>'Feb 2015'!E35</f>
        <v>0</v>
      </c>
      <c r="P82" s="17">
        <f>'March 2015'!E35</f>
        <v>127595</v>
      </c>
      <c r="Q82" s="17">
        <f>'Apr 2015'!E35</f>
        <v>0</v>
      </c>
      <c r="R82" s="17">
        <f>'May 2015'!E28</f>
        <v>0</v>
      </c>
      <c r="S82" s="17">
        <f>'June 2015'!E28</f>
        <v>0</v>
      </c>
    </row>
    <row r="83" spans="1:19">
      <c r="A83" s="42">
        <v>2061</v>
      </c>
      <c r="B83" s="48" t="s">
        <v>32</v>
      </c>
      <c r="C83" s="3">
        <v>143363</v>
      </c>
      <c r="D83" s="3"/>
      <c r="E83" s="3">
        <v>98</v>
      </c>
      <c r="F83" s="17">
        <f>D58*E83</f>
        <v>17640</v>
      </c>
      <c r="G83" s="38"/>
      <c r="H83" s="45">
        <f>'July 2014'!E36</f>
        <v>102375</v>
      </c>
      <c r="I83" s="17">
        <f>'Aug 2014'!E36</f>
        <v>0</v>
      </c>
      <c r="J83" s="17">
        <f>'Sept 2014'!E36</f>
        <v>103859</v>
      </c>
      <c r="K83" s="17">
        <f>'Oct 2014'!E36</f>
        <v>0</v>
      </c>
      <c r="L83" s="17">
        <f>'Nov 2014'!E36</f>
        <v>104512</v>
      </c>
      <c r="M83" s="17">
        <f>'Dec 2014'!E36</f>
        <v>0</v>
      </c>
      <c r="N83" s="17">
        <f>'Jan 2015'!E36</f>
        <v>105035</v>
      </c>
      <c r="O83" s="17">
        <f>'Feb 2015'!E36</f>
        <v>106570</v>
      </c>
      <c r="P83" s="17">
        <f>'March 2015'!E36</f>
        <v>0</v>
      </c>
      <c r="Q83" s="17">
        <f>'Apr 2015'!E36</f>
        <v>110518</v>
      </c>
      <c r="R83" s="17">
        <f>'May 2015'!E29</f>
        <v>0</v>
      </c>
      <c r="S83" s="17">
        <f>'June 2015'!E29</f>
        <v>0</v>
      </c>
    </row>
    <row r="84" spans="1:19">
      <c r="A84" s="42">
        <v>2062</v>
      </c>
      <c r="B84" s="48" t="s">
        <v>33</v>
      </c>
      <c r="C84" s="3">
        <v>168174</v>
      </c>
      <c r="D84" s="3"/>
      <c r="E84" s="3">
        <v>136</v>
      </c>
      <c r="F84" s="17">
        <f>D58*E84</f>
        <v>24480</v>
      </c>
      <c r="G84" s="38"/>
      <c r="H84" s="45">
        <f>'July 2014'!E37</f>
        <v>95133</v>
      </c>
      <c r="I84" s="17">
        <f>'Aug 2014'!E37</f>
        <v>0</v>
      </c>
      <c r="J84" s="17">
        <f>'Sept 2014'!E37</f>
        <v>0</v>
      </c>
      <c r="K84" s="17">
        <f>'Oct 2014'!E37</f>
        <v>99495</v>
      </c>
      <c r="L84" s="17">
        <f>'Nov 2014'!E37</f>
        <v>101010</v>
      </c>
      <c r="M84" s="17">
        <f>'Dec 2014'!E37</f>
        <v>102368</v>
      </c>
      <c r="N84" s="17">
        <f>'Jan 2015'!E37</f>
        <v>104324</v>
      </c>
      <c r="O84" s="17">
        <f>'Feb 2015'!E37</f>
        <v>106823</v>
      </c>
      <c r="P84" s="17">
        <f>'March 2015'!E37</f>
        <v>0</v>
      </c>
      <c r="Q84" s="17">
        <f>'Apr 2015'!E37</f>
        <v>111193</v>
      </c>
      <c r="R84" s="17">
        <f>'May 2015'!E30</f>
        <v>0</v>
      </c>
      <c r="S84" s="17">
        <f>'June 2015'!E30</f>
        <v>0</v>
      </c>
    </row>
    <row r="85" spans="1:19">
      <c r="A85" s="42">
        <v>2063</v>
      </c>
      <c r="B85" s="48" t="s">
        <v>34</v>
      </c>
      <c r="C85" s="3">
        <v>205870</v>
      </c>
      <c r="D85" s="3"/>
      <c r="E85" s="3">
        <v>182</v>
      </c>
      <c r="F85" s="17">
        <f>D58*E85</f>
        <v>32760</v>
      </c>
      <c r="G85" s="38"/>
      <c r="H85" s="45">
        <f>'July 2014'!E38</f>
        <v>74674</v>
      </c>
      <c r="I85" s="17">
        <f>'Aug 2014'!E38</f>
        <v>0</v>
      </c>
      <c r="J85" s="17">
        <f>'Sept 2014'!E38</f>
        <v>77896</v>
      </c>
      <c r="K85" s="17">
        <f>'Oct 2014'!E38</f>
        <v>0</v>
      </c>
      <c r="L85" s="17">
        <f>'Nov 2014'!E38</f>
        <v>0</v>
      </c>
      <c r="M85" s="17">
        <f>'Dec 2014'!E38</f>
        <v>0</v>
      </c>
      <c r="N85" s="17">
        <f>'Jan 2015'!E38</f>
        <v>80767</v>
      </c>
      <c r="O85" s="17">
        <f>'Feb 2015'!E38</f>
        <v>0</v>
      </c>
      <c r="P85" s="17">
        <f>'March 2015'!E38</f>
        <v>0</v>
      </c>
      <c r="Q85" s="17">
        <f>'Apr 2015'!E38</f>
        <v>90145</v>
      </c>
      <c r="R85" s="17">
        <f>'May 2015'!E31</f>
        <v>0</v>
      </c>
      <c r="S85" s="17">
        <f>'June 2015'!E31</f>
        <v>0</v>
      </c>
    </row>
    <row r="86" spans="1:19">
      <c r="A86" s="42">
        <v>2090</v>
      </c>
      <c r="B86" s="48" t="s">
        <v>35</v>
      </c>
      <c r="C86" s="3">
        <v>128762</v>
      </c>
      <c r="D86" s="3"/>
      <c r="E86" s="3">
        <v>140</v>
      </c>
      <c r="F86" s="17">
        <f>D58*E86</f>
        <v>25200</v>
      </c>
      <c r="G86" s="38"/>
      <c r="H86" s="45">
        <f>'July 2014'!E39</f>
        <v>81972</v>
      </c>
      <c r="I86" s="17">
        <f>'Aug 2014'!E39</f>
        <v>0</v>
      </c>
      <c r="J86" s="17">
        <f>'Sept 2014'!E39</f>
        <v>0</v>
      </c>
      <c r="K86" s="17">
        <f>'Oct 2014'!E39</f>
        <v>88024</v>
      </c>
      <c r="L86" s="17">
        <f>'Nov 2014'!E39</f>
        <v>0</v>
      </c>
      <c r="M86" s="17">
        <f>'Dec 2014'!E39</f>
        <v>91387</v>
      </c>
      <c r="N86" s="17">
        <f>'Jan 2015'!E39</f>
        <v>94799</v>
      </c>
      <c r="O86" s="17">
        <f>'Feb 2015'!E39</f>
        <v>0</v>
      </c>
      <c r="P86" s="17">
        <f>'March 2015'!E39</f>
        <v>101140</v>
      </c>
      <c r="Q86" s="17">
        <f>'Apr 2015'!E39</f>
        <v>101262</v>
      </c>
      <c r="R86" s="17">
        <f>'May 2015'!E32</f>
        <v>0</v>
      </c>
      <c r="S86" s="17">
        <f>'June 2015'!E32</f>
        <v>0</v>
      </c>
    </row>
    <row r="87" spans="1:19">
      <c r="A87" s="42">
        <v>2091</v>
      </c>
      <c r="B87" s="48" t="s">
        <v>36</v>
      </c>
      <c r="C87" s="3">
        <v>93212</v>
      </c>
      <c r="D87" s="3"/>
      <c r="E87" s="3">
        <v>129</v>
      </c>
      <c r="F87" s="17">
        <f>D58*E87</f>
        <v>23220</v>
      </c>
      <c r="G87" s="38"/>
      <c r="H87" s="45">
        <f>'July 2014'!E40</f>
        <v>91906</v>
      </c>
      <c r="I87" s="17">
        <f>'Aug 2014'!E40</f>
        <v>0</v>
      </c>
      <c r="J87" s="17">
        <f>'Sept 2014'!E40</f>
        <v>95999</v>
      </c>
      <c r="K87" s="17">
        <f>'Oct 2014'!E40</f>
        <v>99739</v>
      </c>
      <c r="L87" s="17">
        <f>'Nov 2014'!E40</f>
        <v>0</v>
      </c>
      <c r="M87" s="17">
        <f>'Dec 2014'!E40</f>
        <v>103686</v>
      </c>
      <c r="N87" s="17">
        <f>'Jan 2015'!E40</f>
        <v>106447</v>
      </c>
      <c r="O87" s="17">
        <f>'Feb 2015'!E40</f>
        <v>0</v>
      </c>
      <c r="P87" s="17">
        <f>'March 2015'!E40</f>
        <v>0</v>
      </c>
      <c r="Q87" s="17">
        <f>'Apr 2015'!E40</f>
        <v>111191</v>
      </c>
      <c r="R87" s="17">
        <f>'May 2015'!E33</f>
        <v>0</v>
      </c>
      <c r="S87" s="17">
        <f>'June 2015'!E33</f>
        <v>0</v>
      </c>
    </row>
    <row r="88" spans="1:19">
      <c r="A88" s="42">
        <v>2092</v>
      </c>
      <c r="B88" s="48" t="s">
        <v>37</v>
      </c>
      <c r="C88" s="3">
        <v>92254</v>
      </c>
      <c r="D88" s="3"/>
      <c r="E88" s="3">
        <v>86</v>
      </c>
      <c r="F88" s="17">
        <f>D58*E88</f>
        <v>15480</v>
      </c>
      <c r="G88" s="38"/>
      <c r="H88" s="45">
        <f>'July 2014'!E41</f>
        <v>39757</v>
      </c>
      <c r="I88" s="17">
        <f>'Aug 2014'!E41</f>
        <v>0</v>
      </c>
      <c r="J88" s="17">
        <f>'Sept 2014'!E41</f>
        <v>0</v>
      </c>
      <c r="K88" s="17">
        <f>'Oct 2014'!E41</f>
        <v>45099</v>
      </c>
      <c r="L88" s="17">
        <f>'Nov 2014'!E41</f>
        <v>0</v>
      </c>
      <c r="M88" s="17">
        <f>'Dec 2014'!E41</f>
        <v>46064</v>
      </c>
      <c r="N88" s="17">
        <f>'Jan 2015'!E41</f>
        <v>0</v>
      </c>
      <c r="O88" s="17">
        <f>'Feb 2015'!E41</f>
        <v>52944</v>
      </c>
      <c r="P88" s="17">
        <f>'March 2015'!E41</f>
        <v>54818</v>
      </c>
      <c r="Q88" s="17">
        <f>'Apr 2015'!E41</f>
        <v>0</v>
      </c>
      <c r="R88" s="17">
        <f>'May 2015'!E34</f>
        <v>0</v>
      </c>
      <c r="S88" s="17">
        <f>'June 2015'!E34</f>
        <v>0</v>
      </c>
    </row>
    <row r="89" spans="1:19">
      <c r="A89" s="42">
        <v>2101</v>
      </c>
      <c r="B89" s="48" t="s">
        <v>38</v>
      </c>
      <c r="C89" s="3">
        <v>94846</v>
      </c>
      <c r="D89" s="3"/>
      <c r="E89" s="3">
        <v>135</v>
      </c>
      <c r="F89" s="17">
        <f>D58*E89</f>
        <v>24300</v>
      </c>
      <c r="G89" s="38"/>
      <c r="H89" s="45">
        <f>'July 2014'!E42</f>
        <v>41162</v>
      </c>
      <c r="I89" s="17">
        <f>'Aug 2014'!E42</f>
        <v>0</v>
      </c>
      <c r="J89" s="17">
        <f>'Sept 2014'!E42</f>
        <v>43509</v>
      </c>
      <c r="K89" s="17">
        <f>'Oct 2014'!E42</f>
        <v>46377</v>
      </c>
      <c r="L89" s="17">
        <f>'Nov 2014'!E42</f>
        <v>0</v>
      </c>
      <c r="M89" s="17">
        <f>'Dec 2014'!E42</f>
        <v>48254</v>
      </c>
      <c r="N89" s="17">
        <f>'Jan 2015'!E42</f>
        <v>48641</v>
      </c>
      <c r="O89" s="17">
        <f>'Feb 2015'!E42</f>
        <v>54412</v>
      </c>
      <c r="P89" s="17">
        <f>'March 2015'!E42</f>
        <v>0</v>
      </c>
      <c r="Q89" s="17">
        <f>'Apr 2015'!E42</f>
        <v>57996</v>
      </c>
      <c r="R89" s="17">
        <f>'May 2015'!E35</f>
        <v>0</v>
      </c>
      <c r="S89" s="17">
        <f>'June 2015'!E35</f>
        <v>0</v>
      </c>
    </row>
    <row r="90" spans="1:19">
      <c r="A90" s="42">
        <v>2102</v>
      </c>
      <c r="B90" s="48" t="s">
        <v>39</v>
      </c>
      <c r="C90" s="3">
        <v>86488</v>
      </c>
      <c r="D90" s="3"/>
      <c r="E90" s="3">
        <v>140</v>
      </c>
      <c r="F90" s="17">
        <f>D58*E90</f>
        <v>25200</v>
      </c>
      <c r="G90" s="38"/>
      <c r="H90" s="45">
        <f>'July 2014'!E43</f>
        <v>35406</v>
      </c>
      <c r="I90" s="17">
        <f>'Aug 2014'!E43</f>
        <v>0</v>
      </c>
      <c r="J90" s="17">
        <f>'Sept 2014'!E43</f>
        <v>36870</v>
      </c>
      <c r="K90" s="17">
        <f>'Oct 2014'!E43</f>
        <v>41877</v>
      </c>
      <c r="L90" s="17">
        <f>'Nov 2014'!E43</f>
        <v>0</v>
      </c>
      <c r="M90" s="17">
        <f>'Dec 2014'!E43</f>
        <v>45244</v>
      </c>
      <c r="N90" s="17">
        <f>'Jan 2015'!E43</f>
        <v>48000</v>
      </c>
      <c r="O90" s="17">
        <f>'Feb 2015'!E43</f>
        <v>51303</v>
      </c>
      <c r="P90" s="17">
        <f>'March 2015'!E43</f>
        <v>53744</v>
      </c>
      <c r="Q90" s="17">
        <f>'Apr 2015'!E43</f>
        <v>0</v>
      </c>
      <c r="R90" s="17">
        <f>'May 2015'!E36</f>
        <v>0</v>
      </c>
      <c r="S90" s="17">
        <f>'June 2015'!E36</f>
        <v>0</v>
      </c>
    </row>
    <row r="91" spans="1:19">
      <c r="A91" s="42">
        <v>2103</v>
      </c>
      <c r="B91" s="48" t="s">
        <v>40</v>
      </c>
      <c r="C91" s="3">
        <v>79997</v>
      </c>
      <c r="D91" s="3"/>
      <c r="E91" s="3">
        <v>116</v>
      </c>
      <c r="F91" s="17">
        <f>D58*E91</f>
        <v>20880</v>
      </c>
      <c r="G91" s="38"/>
      <c r="H91" s="45">
        <f>'July 2014'!E44</f>
        <v>27302</v>
      </c>
      <c r="I91" s="17">
        <f>'Aug 2014'!E44</f>
        <v>0</v>
      </c>
      <c r="J91" s="17">
        <f>'Sept 2014'!E44</f>
        <v>30322</v>
      </c>
      <c r="K91" s="17">
        <f>'Oct 2014'!E44</f>
        <v>31416</v>
      </c>
      <c r="L91" s="17">
        <f>'Nov 2014'!E44</f>
        <v>0</v>
      </c>
      <c r="M91" s="17">
        <f>'Dec 2014'!E44</f>
        <v>35104</v>
      </c>
      <c r="N91" s="17">
        <f>'Jan 2015'!E44</f>
        <v>37684</v>
      </c>
      <c r="O91" s="17">
        <f>'Feb 2015'!E44</f>
        <v>41142</v>
      </c>
      <c r="P91" s="17">
        <f>'March 2015'!E44</f>
        <v>42934</v>
      </c>
      <c r="Q91" s="17">
        <f>'Apr 2015'!E44</f>
        <v>0</v>
      </c>
      <c r="R91" s="17">
        <f>'May 2015'!E37</f>
        <v>0</v>
      </c>
      <c r="S91" s="17">
        <f>'June 2015'!E37</f>
        <v>0</v>
      </c>
    </row>
    <row r="92" spans="1:19">
      <c r="A92" s="42">
        <v>2111</v>
      </c>
      <c r="B92" s="48" t="s">
        <v>41</v>
      </c>
      <c r="C92" s="3">
        <v>51919</v>
      </c>
      <c r="D92" s="3"/>
      <c r="E92" s="3">
        <v>135</v>
      </c>
      <c r="F92" s="17">
        <f>D58*E92</f>
        <v>24300</v>
      </c>
      <c r="G92" s="38"/>
      <c r="H92" s="45">
        <f>'July 2014'!E45</f>
        <v>27818</v>
      </c>
      <c r="I92" s="17">
        <f>'Aug 2014'!E45</f>
        <v>0</v>
      </c>
      <c r="J92" s="17">
        <f>'Sept 2014'!E45</f>
        <v>0</v>
      </c>
      <c r="K92" s="17">
        <f>'Oct 2014'!E45</f>
        <v>33698</v>
      </c>
      <c r="L92" s="17">
        <f>'Nov 2014'!E45</f>
        <v>0</v>
      </c>
      <c r="M92" s="17">
        <f>'Dec 2014'!E45</f>
        <v>36104</v>
      </c>
      <c r="N92" s="17">
        <f>'Jan 2015'!E45</f>
        <v>38062</v>
      </c>
      <c r="O92" s="17">
        <f>'Feb 2015'!E45</f>
        <v>39660</v>
      </c>
      <c r="P92" s="17">
        <f>'March 2015'!E45</f>
        <v>41864</v>
      </c>
      <c r="Q92" s="17">
        <f>'Apr 2015'!E45</f>
        <v>43955</v>
      </c>
      <c r="R92" s="17">
        <f>'May 2015'!E38</f>
        <v>0</v>
      </c>
      <c r="S92" s="17">
        <f>'June 2015'!E38</f>
        <v>0</v>
      </c>
    </row>
    <row r="93" spans="1:19">
      <c r="A93" s="42">
        <v>2112</v>
      </c>
      <c r="B93" s="48" t="s">
        <v>42</v>
      </c>
      <c r="C93" s="3">
        <v>22919</v>
      </c>
      <c r="D93" s="3"/>
      <c r="E93" s="3">
        <v>156</v>
      </c>
      <c r="F93" s="17">
        <f>D58*E93</f>
        <v>28080</v>
      </c>
      <c r="G93" s="38"/>
      <c r="H93" s="45">
        <f>'July 2014'!E46</f>
        <v>0</v>
      </c>
      <c r="I93" s="17">
        <f>'Aug 2014'!E46</f>
        <v>0</v>
      </c>
      <c r="J93" s="17">
        <f>'Sept 2014'!E46</f>
        <v>25947</v>
      </c>
      <c r="K93" s="17">
        <f>'Oct 2014'!E46</f>
        <v>27709</v>
      </c>
      <c r="L93" s="17">
        <f>'Nov 2014'!E46</f>
        <v>0</v>
      </c>
      <c r="M93" s="17">
        <f>'Dec 2014'!E46</f>
        <v>30059</v>
      </c>
      <c r="N93" s="17">
        <f>'Jan 2015'!E46</f>
        <v>31233</v>
      </c>
      <c r="O93" s="17">
        <f>'Feb 2015'!E46</f>
        <v>34349</v>
      </c>
      <c r="P93" s="17">
        <f>'March 2015'!E46</f>
        <v>35476</v>
      </c>
      <c r="Q93" s="17">
        <f>'Apr 2015'!E46</f>
        <v>0</v>
      </c>
      <c r="R93" s="17">
        <f>'May 2015'!E39</f>
        <v>0</v>
      </c>
      <c r="S93" s="17">
        <f>'June 2015'!E39</f>
        <v>0</v>
      </c>
    </row>
    <row r="94" spans="1:19">
      <c r="A94" s="42">
        <v>2113</v>
      </c>
      <c r="B94" s="48" t="s">
        <v>43</v>
      </c>
      <c r="C94" s="3">
        <v>63508</v>
      </c>
      <c r="D94" s="3"/>
      <c r="E94" s="3">
        <v>182</v>
      </c>
      <c r="F94" s="17">
        <f>D58*E94</f>
        <v>32760</v>
      </c>
      <c r="G94" s="38"/>
      <c r="H94" s="45">
        <f>'July 2014'!E47</f>
        <v>32898</v>
      </c>
      <c r="I94" s="17">
        <f>'Aug 2014'!E47</f>
        <v>0</v>
      </c>
      <c r="J94" s="17">
        <f>'Sept 2014'!E47</f>
        <v>35366</v>
      </c>
      <c r="K94" s="17">
        <f>'Oct 2014'!E47</f>
        <v>37355</v>
      </c>
      <c r="L94" s="17">
        <f>'Nov 2014'!E47</f>
        <v>40218</v>
      </c>
      <c r="M94" s="17">
        <f>'Dec 2014'!E47</f>
        <v>0</v>
      </c>
      <c r="N94" s="17">
        <f>'Jan 2015'!E47</f>
        <v>45500</v>
      </c>
      <c r="O94" s="17">
        <f>'Feb 2015'!E47</f>
        <v>0</v>
      </c>
      <c r="P94" s="17">
        <f>'March 2015'!E47</f>
        <v>49583</v>
      </c>
      <c r="Q94" s="17">
        <f>'Apr 2015'!E47</f>
        <v>52376</v>
      </c>
      <c r="R94" s="17">
        <f>'May 2015'!E40</f>
        <v>0</v>
      </c>
      <c r="S94" s="17">
        <f>'June 2015'!E40</f>
        <v>0</v>
      </c>
    </row>
    <row r="95" spans="1:19">
      <c r="A95" s="42">
        <v>1301</v>
      </c>
      <c r="B95" s="48" t="s">
        <v>44</v>
      </c>
      <c r="C95" s="3">
        <v>22723</v>
      </c>
      <c r="D95" s="3"/>
      <c r="E95" s="3">
        <v>108</v>
      </c>
      <c r="F95" s="17">
        <f>D58*E95</f>
        <v>19440</v>
      </c>
      <c r="G95" s="38"/>
      <c r="H95" s="45">
        <f>'July 2014'!E48</f>
        <v>2560</v>
      </c>
      <c r="I95" s="17">
        <f>'Aug 2014'!E48</f>
        <v>0</v>
      </c>
      <c r="J95" s="17">
        <f>'Sept 2014'!E48</f>
        <v>0</v>
      </c>
      <c r="K95" s="17">
        <f>'Oct 2014'!E48</f>
        <v>6756</v>
      </c>
      <c r="L95" s="17">
        <f>'Nov 2014'!E48</f>
        <v>8461</v>
      </c>
      <c r="M95" s="17">
        <f>'Dec 2014'!E48</f>
        <v>10604</v>
      </c>
      <c r="N95" s="17">
        <f>'Jan 2015'!E48</f>
        <v>13137</v>
      </c>
      <c r="O95" s="17">
        <f>'Feb 2015'!E48</f>
        <v>0</v>
      </c>
      <c r="P95" s="17">
        <f>'March 2015'!E48</f>
        <v>15868</v>
      </c>
      <c r="Q95" s="17">
        <f>'Apr 2015'!E48</f>
        <v>17047</v>
      </c>
      <c r="R95" s="17">
        <f>'May 2015'!E41</f>
        <v>0</v>
      </c>
      <c r="S95" s="17">
        <f>'June 2015'!E41</f>
        <v>0</v>
      </c>
    </row>
    <row r="96" spans="1:19">
      <c r="A96" s="42">
        <v>1302</v>
      </c>
      <c r="B96" s="48" t="s">
        <v>45</v>
      </c>
      <c r="C96" s="3">
        <v>21265</v>
      </c>
      <c r="D96" s="3"/>
      <c r="E96" s="3">
        <v>132</v>
      </c>
      <c r="F96" s="17">
        <f>D58*E96</f>
        <v>23760</v>
      </c>
      <c r="G96" s="38"/>
      <c r="H96" s="45">
        <f>'July 2014'!E49</f>
        <v>2960</v>
      </c>
      <c r="I96" s="17">
        <f>'Aug 2014'!E49</f>
        <v>0</v>
      </c>
      <c r="J96" s="17">
        <f>'Sept 2014'!E49</f>
        <v>0</v>
      </c>
      <c r="K96" s="17">
        <f>'Oct 2014'!E49</f>
        <v>8149</v>
      </c>
      <c r="L96" s="17">
        <f>'Nov 2014'!E49</f>
        <v>10981</v>
      </c>
      <c r="M96" s="17">
        <f>'Dec 2014'!E49</f>
        <v>0</v>
      </c>
      <c r="N96" s="17">
        <f>'Jan 2015'!E49</f>
        <v>14266</v>
      </c>
      <c r="O96" s="17">
        <f>'Feb 2015'!E49</f>
        <v>0</v>
      </c>
      <c r="P96" s="17">
        <f>'March 2015'!E49</f>
        <v>17229</v>
      </c>
      <c r="Q96" s="17">
        <f>'Apr 2015'!E49</f>
        <v>0</v>
      </c>
      <c r="R96" s="17">
        <f>'May 2015'!E42</f>
        <v>0</v>
      </c>
      <c r="S96" s="17">
        <f>'June 2015'!E42</f>
        <v>0</v>
      </c>
    </row>
    <row r="97" spans="1:19">
      <c r="A97" s="42">
        <v>1401</v>
      </c>
      <c r="B97" s="48" t="s">
        <v>46</v>
      </c>
      <c r="C97" s="3">
        <v>7563</v>
      </c>
      <c r="D97" s="3"/>
      <c r="E97" s="3">
        <v>162</v>
      </c>
      <c r="F97" s="17">
        <f>D58*E97</f>
        <v>29160</v>
      </c>
      <c r="G97" s="38"/>
      <c r="H97" s="45">
        <f>'July 2014'!E50</f>
        <v>2641</v>
      </c>
      <c r="I97" s="17">
        <f>'Aug 2014'!E50</f>
        <v>0</v>
      </c>
      <c r="J97" s="17">
        <f>'Sept 2014'!E50</f>
        <v>5644</v>
      </c>
      <c r="K97" s="17">
        <f>'Oct 2014'!E50</f>
        <v>8461</v>
      </c>
      <c r="L97" s="17">
        <f>'Nov 2014'!E50</f>
        <v>11465</v>
      </c>
      <c r="M97" s="17">
        <f>'Dec 2014'!E50</f>
        <v>0</v>
      </c>
      <c r="N97" s="17">
        <f>'Jan 2015'!E50</f>
        <v>13673</v>
      </c>
      <c r="O97" s="17">
        <f>'Feb 2015'!E50</f>
        <v>15836</v>
      </c>
      <c r="P97" s="17">
        <f>'March 2015'!E50</f>
        <v>18279</v>
      </c>
      <c r="Q97" s="17">
        <f>'Apr 2015'!E50</f>
        <v>18806</v>
      </c>
      <c r="R97" s="17">
        <f>'May 2015'!E43</f>
        <v>0</v>
      </c>
      <c r="S97" s="17">
        <f>'June 2015'!E43</f>
        <v>0</v>
      </c>
    </row>
    <row r="98" spans="1:19">
      <c r="A98" s="42">
        <v>1402</v>
      </c>
      <c r="B98" s="48" t="s">
        <v>47</v>
      </c>
      <c r="C98" s="3">
        <v>4212</v>
      </c>
      <c r="D98" s="3"/>
      <c r="E98" s="3">
        <v>141</v>
      </c>
      <c r="F98" s="17">
        <f>D58*E98</f>
        <v>25380</v>
      </c>
      <c r="G98" s="38"/>
      <c r="H98" s="45">
        <f>'July 2014'!E51</f>
        <v>131494</v>
      </c>
      <c r="I98" s="17">
        <f>'Aug 2014'!E51</f>
        <v>0</v>
      </c>
      <c r="J98" s="17">
        <f>'Sept 2014'!E51</f>
        <v>0</v>
      </c>
      <c r="K98" s="17">
        <f>'Oct 2014'!E51</f>
        <v>0</v>
      </c>
      <c r="L98" s="17">
        <f>'Nov 2014'!E51</f>
        <v>0</v>
      </c>
      <c r="M98" s="17">
        <f>'Dec 2014'!E51</f>
        <v>0</v>
      </c>
      <c r="N98" s="17">
        <f>'Jan 2015'!E51</f>
        <v>0</v>
      </c>
      <c r="O98" s="17">
        <f>'Feb 2015'!E51</f>
        <v>133093</v>
      </c>
      <c r="P98" s="17">
        <f>'March 2015'!E51</f>
        <v>133229</v>
      </c>
      <c r="Q98" s="17">
        <f>'Apr 2015'!E51</f>
        <v>0</v>
      </c>
      <c r="R98" s="17">
        <f>'May 2015'!E44</f>
        <v>0</v>
      </c>
      <c r="S98" s="17">
        <f>'June 2015'!E44</f>
        <v>0</v>
      </c>
    </row>
    <row r="99" spans="1:19">
      <c r="A99" s="42">
        <v>1403</v>
      </c>
      <c r="B99" s="48" t="s">
        <v>48</v>
      </c>
      <c r="C99" s="3">
        <v>6533</v>
      </c>
      <c r="D99" s="3"/>
      <c r="E99" s="3">
        <v>154</v>
      </c>
      <c r="F99" s="17">
        <f>D58*E99</f>
        <v>27720</v>
      </c>
      <c r="G99" s="38"/>
      <c r="H99" s="45">
        <f>'July 2014'!E52</f>
        <v>0</v>
      </c>
      <c r="I99" s="17">
        <f>'Aug 2014'!E52</f>
        <v>0</v>
      </c>
      <c r="J99" s="17">
        <f>'Sept 2014'!E52</f>
        <v>0</v>
      </c>
      <c r="K99" s="17">
        <f>'Oct 2014'!E52</f>
        <v>0</v>
      </c>
      <c r="L99" s="17">
        <f>'Nov 2014'!E52</f>
        <v>118729</v>
      </c>
      <c r="M99" s="17">
        <f>'Dec 2014'!E52</f>
        <v>0</v>
      </c>
      <c r="N99" s="17">
        <f>'Jan 2015'!E52</f>
        <v>120309</v>
      </c>
      <c r="O99" s="17">
        <f>'Feb 2015'!E52</f>
        <v>0</v>
      </c>
      <c r="P99" s="17">
        <f>'March 2015'!E52</f>
        <v>121281</v>
      </c>
      <c r="Q99" s="17">
        <f>'Apr 2015'!E52</f>
        <v>0</v>
      </c>
      <c r="R99" s="17">
        <f>'May 2015'!E45</f>
        <v>0</v>
      </c>
      <c r="S99" s="17">
        <f>'June 2015'!E45</f>
        <v>0</v>
      </c>
    </row>
    <row r="100" spans="1:19">
      <c r="A100" s="42">
        <v>1404</v>
      </c>
      <c r="B100" s="48" t="s">
        <v>49</v>
      </c>
      <c r="C100" s="3">
        <v>5488</v>
      </c>
      <c r="D100" s="3"/>
      <c r="E100" s="3">
        <v>127</v>
      </c>
      <c r="F100" s="17">
        <f>D58*E100</f>
        <v>22860</v>
      </c>
      <c r="G100" s="38"/>
      <c r="H100" s="45">
        <f>'July 2014'!E53</f>
        <v>86811</v>
      </c>
      <c r="I100" s="17">
        <f>'Aug 2014'!E53</f>
        <v>0</v>
      </c>
      <c r="J100" s="17">
        <f>'Sept 2014'!E53</f>
        <v>87017</v>
      </c>
      <c r="K100" s="17">
        <f>'Oct 2014'!E53</f>
        <v>0</v>
      </c>
      <c r="L100" s="17">
        <f>'Nov 2014'!E53</f>
        <v>88054</v>
      </c>
      <c r="M100" s="17">
        <f>'Dec 2014'!E53</f>
        <v>0</v>
      </c>
      <c r="N100" s="17">
        <f>'Jan 2015'!E53</f>
        <v>0</v>
      </c>
      <c r="O100" s="17">
        <f>'Feb 2015'!E53</f>
        <v>89220</v>
      </c>
      <c r="P100" s="17">
        <f>'March 2015'!E53</f>
        <v>89629</v>
      </c>
      <c r="Q100" s="17">
        <f>'Apr 2015'!E53</f>
        <v>0</v>
      </c>
      <c r="R100" s="17">
        <f>'May 2015'!E46</f>
        <v>0</v>
      </c>
      <c r="S100" s="17">
        <f>'June 2015'!E46</f>
        <v>0</v>
      </c>
    </row>
    <row r="101" spans="1:19">
      <c r="A101" s="42">
        <v>1405</v>
      </c>
      <c r="B101" s="48" t="s">
        <v>50</v>
      </c>
      <c r="C101" s="3">
        <v>6459</v>
      </c>
      <c r="D101" s="3"/>
      <c r="E101" s="3">
        <v>119</v>
      </c>
      <c r="F101" s="17">
        <f>D58*E101</f>
        <v>21420</v>
      </c>
      <c r="G101" s="38"/>
      <c r="H101" s="45">
        <f>'July 2014'!E54</f>
        <v>0</v>
      </c>
      <c r="I101" s="17">
        <f>'Aug 2014'!E54</f>
        <v>0</v>
      </c>
      <c r="J101" s="17">
        <f>'Sept 2014'!E54</f>
        <v>0</v>
      </c>
      <c r="K101" s="17">
        <f>'Oct 2014'!E54</f>
        <v>0</v>
      </c>
      <c r="L101" s="17">
        <f>'Nov 2014'!E54</f>
        <v>0</v>
      </c>
      <c r="M101" s="17">
        <f>'Dec 2014'!E54</f>
        <v>0</v>
      </c>
      <c r="N101" s="17">
        <f>'Jan 2015'!E54</f>
        <v>0</v>
      </c>
      <c r="O101" s="17">
        <f>'Feb 2015'!E54</f>
        <v>0</v>
      </c>
      <c r="P101" s="17">
        <f>'March 2015'!E54</f>
        <v>0</v>
      </c>
      <c r="Q101" s="17">
        <f>'Apr 2015'!E54</f>
        <v>0</v>
      </c>
      <c r="R101" s="17">
        <f>'May 2015'!E47</f>
        <v>0</v>
      </c>
      <c r="S101" s="17">
        <f>'June 2015'!E47</f>
        <v>0</v>
      </c>
    </row>
    <row r="102" spans="1:19">
      <c r="A102" s="62">
        <v>2141</v>
      </c>
      <c r="B102" s="48" t="s">
        <v>51</v>
      </c>
      <c r="C102" s="3"/>
      <c r="D102" s="3"/>
      <c r="E102" s="3">
        <v>110</v>
      </c>
      <c r="F102" s="17">
        <f>D58*E102</f>
        <v>19800</v>
      </c>
      <c r="G102" s="38"/>
      <c r="H102" s="4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62">
        <v>2142</v>
      </c>
      <c r="B103" s="48" t="s">
        <v>52</v>
      </c>
      <c r="C103" s="3"/>
      <c r="D103" s="3"/>
      <c r="E103" s="3">
        <v>124</v>
      </c>
      <c r="F103" s="17">
        <f>D58*E103</f>
        <v>22320</v>
      </c>
      <c r="G103" s="38"/>
      <c r="H103" s="4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62">
        <v>2143</v>
      </c>
      <c r="B104" s="48" t="s">
        <v>53</v>
      </c>
      <c r="C104" s="3"/>
      <c r="D104" s="3"/>
      <c r="E104" s="3">
        <v>127</v>
      </c>
      <c r="F104" s="17">
        <f>D58*E104</f>
        <v>22860</v>
      </c>
      <c r="G104" s="38"/>
      <c r="H104" s="4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</sheetData>
  <mergeCells count="5">
    <mergeCell ref="A8:A9"/>
    <mergeCell ref="A60:A61"/>
    <mergeCell ref="G59:G61"/>
    <mergeCell ref="E59:E61"/>
    <mergeCell ref="F59:F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62" sqref="A6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79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4337</v>
      </c>
      <c r="G4" s="12">
        <f t="shared" ref="G4:L4" si="0">G54</f>
        <v>126</v>
      </c>
      <c r="H4" s="12">
        <f t="shared" si="0"/>
        <v>3528</v>
      </c>
      <c r="I4" s="12">
        <f t="shared" si="0"/>
        <v>7865</v>
      </c>
      <c r="J4" s="12">
        <f t="shared" si="0"/>
        <v>0</v>
      </c>
      <c r="K4" s="12">
        <f t="shared" si="0"/>
        <v>104431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2015'!I12)</f>
        <v>1263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2015'!I13)</f>
        <v>1125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2015'!I14)</f>
        <v>2760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2015'!I15)</f>
        <v>2648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2015'!I16)</f>
        <v>1645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197077</v>
      </c>
      <c r="F17" s="18">
        <v>1071</v>
      </c>
      <c r="G17" s="16">
        <v>10</v>
      </c>
      <c r="H17" s="19">
        <f>G17*H6</f>
        <v>280</v>
      </c>
      <c r="I17" s="25">
        <f t="shared" si="1"/>
        <v>1351</v>
      </c>
      <c r="J17" s="19"/>
      <c r="K17" s="25">
        <f>SUM('July 2014'!I17,'Aug 2014'!I17,'Sept 2014'!I17,'Oct 2014'!I17,'Nov 2014'!I17,'Dec 2014'!I17, 'Jan 2015'!I17,'Feb 2015'!I17)</f>
        <v>892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2015'!I18)</f>
        <v>705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2015'!I19)</f>
        <v>2786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2015'!I20)</f>
        <v>2861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2015'!I21)</f>
        <v>1388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201643</v>
      </c>
      <c r="F22" s="18">
        <v>145</v>
      </c>
      <c r="G22" s="16">
        <v>8</v>
      </c>
      <c r="H22" s="19">
        <v>224</v>
      </c>
      <c r="I22" s="25">
        <f t="shared" si="1"/>
        <v>369</v>
      </c>
      <c r="J22" s="19"/>
      <c r="K22" s="25">
        <f>SUM('July 2014'!I22,'Aug 2014'!I22,'Sept 2014'!I22,'Oct 2014'!I22,'Nov 2014'!I22,'Dec 2014'!I22, 'Jan 2015'!I22,'Feb 2015'!I22)</f>
        <v>5798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2015'!I23)</f>
        <v>6960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269416</v>
      </c>
      <c r="F24" s="18">
        <v>144</v>
      </c>
      <c r="G24" s="16">
        <v>6</v>
      </c>
      <c r="H24" s="19">
        <f>G24*H6</f>
        <v>168</v>
      </c>
      <c r="I24" s="25">
        <f t="shared" si="1"/>
        <v>312</v>
      </c>
      <c r="J24" s="19"/>
      <c r="K24" s="25">
        <f>SUM('July 2014'!I24,'Aug 2014'!I24,'Sept 2014'!I24,'Oct 2014'!I24,'Nov 2014'!I24,'Dec 2014'!I24, 'Jan 2015'!I24,'Feb 2015'!I24)</f>
        <v>3891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2015'!I25)</f>
        <v>1368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18775</v>
      </c>
      <c r="F26" s="18">
        <v>528</v>
      </c>
      <c r="G26" s="16">
        <v>4</v>
      </c>
      <c r="H26" s="19">
        <f>G26*H6</f>
        <v>112</v>
      </c>
      <c r="I26" s="25">
        <f t="shared" si="1"/>
        <v>640</v>
      </c>
      <c r="J26" s="19"/>
      <c r="K26" s="25">
        <f>SUM('July 2014'!I26,'Aug 2014'!I26,'Sept 2014'!I26,'Oct 2014'!I26,'Nov 2014'!I26,'Dec 2014'!I26, 'Jan 2015'!I26,'Feb 2015'!I26)</f>
        <v>2078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222005</v>
      </c>
      <c r="F27" s="18">
        <v>212</v>
      </c>
      <c r="G27" s="16">
        <v>12</v>
      </c>
      <c r="H27" s="19">
        <f>G27*H6</f>
        <v>336</v>
      </c>
      <c r="I27" s="25">
        <f t="shared" si="1"/>
        <v>548</v>
      </c>
      <c r="J27" s="19"/>
      <c r="K27" s="25">
        <f>SUM('July 2014'!I27,'Aug 2014'!I27,'Sept 2014'!I27,'Oct 2014'!I27,'Nov 2014'!I27,'Dec 2014'!I27, 'Jan 2015'!I27,'Feb 2015'!I27)</f>
        <v>3285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2015'!I28)</f>
        <v>2935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2015'!I29)</f>
        <v>2932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2015'!I30)</f>
        <v>3618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2015'!I31)</f>
        <v>3152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2015'!I32)</f>
        <v>1449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2015'!I33)</f>
        <v>4174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121198</v>
      </c>
      <c r="F34" s="18">
        <v>463</v>
      </c>
      <c r="G34" s="16">
        <v>6</v>
      </c>
      <c r="H34" s="19">
        <f>G34*H6</f>
        <v>168</v>
      </c>
      <c r="I34" s="25">
        <f t="shared" si="1"/>
        <v>631</v>
      </c>
      <c r="J34" s="19"/>
      <c r="K34" s="25">
        <f>SUM('July 2014'!I34,'Aug 2014'!I34,'Sept 2014'!I34,'Oct 2014'!I34,'Nov 2014'!I34,'Dec 2014'!I34, 'Jan 2015'!I34,'Feb 2015'!I34)</f>
        <v>2033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127595</v>
      </c>
      <c r="F35" s="18">
        <v>277</v>
      </c>
      <c r="G35" s="16">
        <v>6</v>
      </c>
      <c r="H35" s="19">
        <f>G35*H6</f>
        <v>168</v>
      </c>
      <c r="I35" s="25">
        <f t="shared" si="1"/>
        <v>445</v>
      </c>
      <c r="J35" s="19"/>
      <c r="K35" s="25">
        <f>SUM('July 2014'!I35,'Aug 2014'!I35,'Sept 2014'!I35,'Oct 2014'!I35,'Nov 2014'!I35,'Dec 2014'!I35, 'Jan 2015'!I35,'Feb 2015'!I35)</f>
        <v>3438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2015'!I36)</f>
        <v>1879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2015'!I37)</f>
        <v>3971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2015'!I38)</f>
        <v>3807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101140</v>
      </c>
      <c r="F39" s="18">
        <v>496</v>
      </c>
      <c r="G39" s="16">
        <v>8</v>
      </c>
      <c r="H39" s="19">
        <f>G39*H6</f>
        <v>224</v>
      </c>
      <c r="I39" s="25">
        <f t="shared" si="1"/>
        <v>720</v>
      </c>
      <c r="J39" s="19"/>
      <c r="K39" s="25">
        <f>SUM('July 2014'!I39,'Aug 2014'!I39,'Sept 2014'!I39,'Oct 2014'!I39,'Nov 2014'!I39,'Dec 2014'!I39, 'Jan 2015'!I39,'Feb 2015'!I39)</f>
        <v>2272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2015'!I40)</f>
        <v>3621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54818</v>
      </c>
      <c r="F41" s="18">
        <v>278</v>
      </c>
      <c r="G41" s="16">
        <v>4</v>
      </c>
      <c r="H41" s="19">
        <f>G41*H6</f>
        <v>112</v>
      </c>
      <c r="I41" s="25">
        <f t="shared" si="1"/>
        <v>390</v>
      </c>
      <c r="J41" s="19"/>
      <c r="K41" s="25">
        <f>SUM('July 2014'!I41,'Aug 2014'!I41,'Sept 2014'!I41,'Oct 2014'!I41,'Nov 2014'!I41,'Dec 2014'!I41, 'Jan 2015'!I41,'Feb 2015'!I41)</f>
        <v>2437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2015'!I42)</f>
        <v>1678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53744</v>
      </c>
      <c r="F43" s="18">
        <v>90</v>
      </c>
      <c r="G43" s="16">
        <v>4</v>
      </c>
      <c r="H43" s="19">
        <f>G43*H6</f>
        <v>112</v>
      </c>
      <c r="I43" s="25">
        <f t="shared" si="1"/>
        <v>202</v>
      </c>
      <c r="J43" s="19"/>
      <c r="K43" s="25">
        <f>SUM('July 2014'!I43,'Aug 2014'!I43,'Sept 2014'!I43,'Oct 2014'!I43,'Nov 2014'!I43,'Dec 2014'!I43, 'Jan 2015'!I43,'Feb 2015'!I43)</f>
        <v>2360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42934</v>
      </c>
      <c r="F44" s="18">
        <v>69</v>
      </c>
      <c r="G44" s="16">
        <v>4</v>
      </c>
      <c r="H44" s="19">
        <f>G44*H6</f>
        <v>112</v>
      </c>
      <c r="I44" s="25">
        <f t="shared" si="1"/>
        <v>181</v>
      </c>
      <c r="J44" s="19"/>
      <c r="K44" s="25">
        <f>SUM('July 2014'!I44,'Aug 2014'!I44,'Sept 2014'!I44,'Oct 2014'!I44,'Nov 2014'!I44,'Dec 2014'!I44, 'Jan 2015'!I44,'Feb 2015'!I44)</f>
        <v>2893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41864</v>
      </c>
      <c r="F45" s="18">
        <v>49</v>
      </c>
      <c r="G45" s="16">
        <v>4</v>
      </c>
      <c r="H45" s="19">
        <f>G45*H6</f>
        <v>112</v>
      </c>
      <c r="I45" s="25">
        <f t="shared" si="1"/>
        <v>161</v>
      </c>
      <c r="J45" s="19"/>
      <c r="K45" s="25">
        <f>SUM('July 2014'!I45,'Aug 2014'!I45,'Sept 2014'!I45,'Oct 2014'!I45,'Nov 2014'!I45,'Dec 2014'!I45, 'Jan 2015'!I45,'Feb 2015'!I45)</f>
        <v>2837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35476</v>
      </c>
      <c r="F46" s="18">
        <v>53</v>
      </c>
      <c r="G46" s="16">
        <v>4</v>
      </c>
      <c r="H46" s="19">
        <f>G46*H6</f>
        <v>112</v>
      </c>
      <c r="I46" s="25">
        <f t="shared" si="1"/>
        <v>165</v>
      </c>
      <c r="J46" s="19"/>
      <c r="K46" s="25">
        <f>SUM('July 2014'!I46,'Aug 2014'!I46,'Sept 2014'!I46,'Oct 2014'!I46,'Nov 2014'!I46,'Dec 2014'!I46, 'Jan 2015'!I46,'Feb 2015'!I46)</f>
        <v>2087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49583</v>
      </c>
      <c r="F47" s="18">
        <v>141</v>
      </c>
      <c r="G47" s="16">
        <v>12</v>
      </c>
      <c r="H47" s="19">
        <f>G47*H6</f>
        <v>336</v>
      </c>
      <c r="I47" s="25">
        <f t="shared" si="1"/>
        <v>477</v>
      </c>
      <c r="J47" s="19"/>
      <c r="K47" s="25">
        <f>SUM('July 2014'!I47,'Aug 2014'!I47,'Sept 2014'!I47,'Oct 2014'!I47,'Nov 2014'!I47,'Dec 2014'!I47, 'Jan 2015'!I47,'Feb 2015'!I47)</f>
        <v>2840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15868</v>
      </c>
      <c r="F48" s="18">
        <v>50</v>
      </c>
      <c r="G48" s="16">
        <v>4</v>
      </c>
      <c r="H48" s="19">
        <f>G48*H6</f>
        <v>112</v>
      </c>
      <c r="I48" s="25">
        <f t="shared" si="1"/>
        <v>162</v>
      </c>
      <c r="J48" s="19"/>
      <c r="K48" s="25">
        <f>SUM('July 2014'!I48,'Aug 2014'!I48,'Sept 2014'!I48,'Oct 2014'!I48,'Nov 2014'!I48,'Dec 2014'!I48, 'Jan 2015'!I48,'Feb 2015'!I48)</f>
        <v>1394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17229</v>
      </c>
      <c r="F49" s="18">
        <v>77</v>
      </c>
      <c r="G49" s="16">
        <v>8</v>
      </c>
      <c r="H49" s="19">
        <f>G49*H6</f>
        <v>224</v>
      </c>
      <c r="I49" s="25">
        <f t="shared" si="1"/>
        <v>301</v>
      </c>
      <c r="J49" s="19"/>
      <c r="K49" s="25">
        <f>SUM('July 2014'!I49,'Aug 2014'!I49,'Sept 2014'!I49,'Oct 2014'!I49,'Nov 2014'!I49,'Dec 2014'!I49, 'Jan 2015'!I49,'Feb 2015'!I49)</f>
        <v>1069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18279</v>
      </c>
      <c r="F50" s="18">
        <v>122</v>
      </c>
      <c r="G50" s="16">
        <v>6</v>
      </c>
      <c r="H50" s="19">
        <f>G50*H6</f>
        <v>168</v>
      </c>
      <c r="I50" s="25">
        <f t="shared" si="1"/>
        <v>290</v>
      </c>
      <c r="J50" s="19"/>
      <c r="K50" s="25">
        <f>SUM('July 2014'!I50,'Aug 2014'!I50,'Sept 2014'!I50,'Oct 2014'!I50,'Nov 2014'!I50,'Dec 2014'!I50, 'Jan 2015'!I50,'Feb 2015'!I50)</f>
        <v>1307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>
        <v>133229</v>
      </c>
      <c r="F51" s="18">
        <v>18</v>
      </c>
      <c r="G51" s="16">
        <v>4</v>
      </c>
      <c r="H51" s="19">
        <f>G51*H6</f>
        <v>112</v>
      </c>
      <c r="I51" s="25">
        <f t="shared" si="1"/>
        <v>130</v>
      </c>
      <c r="J51" s="19"/>
      <c r="K51" s="25">
        <f>SUM('July 2014'!I51,'Aug 2014'!I51,'Sept 2014'!I51,'Oct 2014'!I51,'Nov 2014'!I51,'Dec 2014'!I51, 'Jan 2015'!I51,'Feb 2015'!I51)</f>
        <v>497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121281</v>
      </c>
      <c r="F52" s="18">
        <v>17</v>
      </c>
      <c r="G52" s="16">
        <v>4</v>
      </c>
      <c r="H52" s="19">
        <v>112</v>
      </c>
      <c r="I52" s="25">
        <f t="shared" si="1"/>
        <v>129</v>
      </c>
      <c r="J52" s="19"/>
      <c r="K52" s="25">
        <f>SUM('July 2014'!I52,'Aug 2014'!I52,'Sept 2014'!I52,'Oct 2014'!I52,'Nov 2014'!I52,'Dec 2014'!I52, 'Jan 2015'!I52,'Feb 2015'!I52)</f>
        <v>934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89629</v>
      </c>
      <c r="F53" s="18">
        <v>37</v>
      </c>
      <c r="G53" s="16">
        <v>8</v>
      </c>
      <c r="H53" s="19">
        <f>G53*H6</f>
        <v>224</v>
      </c>
      <c r="I53" s="25">
        <f t="shared" si="1"/>
        <v>261</v>
      </c>
      <c r="J53" s="19"/>
      <c r="K53" s="25">
        <f>SUM('July 2014'!I53,'Aug 2014'!I53,'Sept 2014'!I53,'Oct 2014'!I53,'Nov 2014'!I53,'Dec 2014'!I53, 'Jan 2015'!I53,'Feb 2015'!I53)</f>
        <v>960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4337</v>
      </c>
      <c r="G54" s="21">
        <f>SUM(G8:G53)</f>
        <v>126</v>
      </c>
      <c r="H54" s="21">
        <f t="shared" ref="H54:L54" si="2">SUM(H8:H53)</f>
        <v>3528</v>
      </c>
      <c r="I54" s="21">
        <f>SUM(I8:I53)</f>
        <v>7865</v>
      </c>
      <c r="J54" s="21">
        <f t="shared" si="2"/>
        <v>0</v>
      </c>
      <c r="K54" s="21">
        <f t="shared" si="2"/>
        <v>104431</v>
      </c>
      <c r="L54" s="21">
        <f t="shared" si="2"/>
        <v>0</v>
      </c>
    </row>
    <row r="58" spans="1:12" ht="27">
      <c r="F58" s="7" t="s">
        <v>69</v>
      </c>
      <c r="G58" s="52" t="s">
        <v>70</v>
      </c>
      <c r="H58" s="5"/>
      <c r="I58" s="5"/>
      <c r="J58" s="5"/>
      <c r="K58" s="5"/>
    </row>
    <row r="59" spans="1:12">
      <c r="G59" s="51" t="s">
        <v>70</v>
      </c>
      <c r="L59" s="29">
        <v>42083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I57" sqref="I5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80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7877</v>
      </c>
      <c r="G4" s="12">
        <f t="shared" ref="G4:L4" si="0">G54</f>
        <v>210</v>
      </c>
      <c r="H4" s="12">
        <f t="shared" si="0"/>
        <v>5880</v>
      </c>
      <c r="I4" s="12">
        <f t="shared" si="0"/>
        <v>13757</v>
      </c>
      <c r="J4" s="12">
        <f t="shared" si="0"/>
        <v>4360</v>
      </c>
      <c r="K4" s="12">
        <f t="shared" si="0"/>
        <v>0</v>
      </c>
      <c r="L4" s="12">
        <f t="shared" si="0"/>
        <v>425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2014'!I15,'Aug 2014'!I15,'Sept 2014'!I15,'Oct 2014'!I15,'Nov 2014'!I15,'Dec 2014'!I15, 'Jan 2015'!I15,'Feb 2015'!I15,'March 2015'!I15)</f>
        <v>2648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2014'!I16,'Aug 2014'!I16,'Sept 2014'!I16,'Oct 2014'!I16,'Nov 2014'!I16,'Dec 2014'!I16, 'Jan 2015'!I16,'Feb 2015'!I16,'March 2015'!I16)</f>
        <v>1645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2014'!I17,'Aug 2014'!I17,'Sept 2014'!I17,'Oct 2014'!I17,'Nov 2014'!I17,'Dec 2014'!I17, 'Jan 2015'!I17,'Feb 2015'!I17,'March 2015'!I17)</f>
        <v>2243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2014'!I18,'Aug 2014'!I18,'Sept 2014'!I18,'Oct 2014'!I18,'Nov 2014'!I18,'Dec 2014'!I18, 'Jan 2015'!I18,'Feb 2015'!I18,'March 2015'!I18)</f>
        <v>705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18344</v>
      </c>
      <c r="F12" s="18">
        <v>118</v>
      </c>
      <c r="G12" s="16">
        <v>16</v>
      </c>
      <c r="H12" s="19">
        <f>G12*H6</f>
        <v>448</v>
      </c>
      <c r="I12" s="25">
        <f t="shared" si="1"/>
        <v>566</v>
      </c>
      <c r="J12" s="19"/>
      <c r="K12" s="25">
        <f>SUM('July 2014'!I19,'Aug 2014'!I19,'Sept 2014'!I19,'Oct 2014'!I19,'Nov 2014'!I19,'Dec 2014'!I19, 'Jan 2015'!I19,'Feb 2015'!I19,'March 2015'!I19)</f>
        <v>2786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2014'!I20,'Aug 2014'!I20,'Sept 2014'!I20,'Oct 2014'!I20,'Nov 2014'!I20,'Dec 2014'!I20, 'Jan 2015'!I20,'Feb 2015'!I20,'March 2015'!I20)</f>
        <v>2861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8106</v>
      </c>
      <c r="F14" s="18">
        <v>539</v>
      </c>
      <c r="G14" s="16">
        <v>8</v>
      </c>
      <c r="H14" s="19">
        <v>224</v>
      </c>
      <c r="I14" s="25">
        <v>763</v>
      </c>
      <c r="J14" s="19"/>
      <c r="K14" s="25">
        <f>SUM('July 2014'!I21,'Aug 2014'!I21,'Sept 2014'!I21,'Oct 2014'!I21,'Nov 2014'!I21,'Dec 2014'!I21, 'Jan 2015'!I21,'Feb 2015'!I21,'March 2015'!I21)</f>
        <v>1388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47502</v>
      </c>
      <c r="F15" s="18">
        <v>88</v>
      </c>
      <c r="G15" s="16">
        <v>12</v>
      </c>
      <c r="H15" s="19">
        <f>G15*H6</f>
        <v>336</v>
      </c>
      <c r="I15" s="25">
        <f t="shared" si="1"/>
        <v>424</v>
      </c>
      <c r="J15" s="19"/>
      <c r="K15" s="25">
        <f>SUM('July 2014'!I22,'Aug 2014'!I22,'Sept 2014'!I22,'Oct 2014'!I22,'Nov 2014'!I22,'Dec 2014'!I22, 'Jan 2015'!I22,'Feb 2015'!I22,'March 2015'!I22)</f>
        <v>6167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7093</v>
      </c>
      <c r="F16" s="18">
        <v>217</v>
      </c>
      <c r="G16" s="16">
        <v>8</v>
      </c>
      <c r="H16" s="19">
        <f>G16*H6</f>
        <v>224</v>
      </c>
      <c r="I16" s="25">
        <f t="shared" si="1"/>
        <v>441</v>
      </c>
      <c r="J16" s="19"/>
      <c r="K16" s="25">
        <f>SUM('July 2014'!I23,'Aug 2014'!I23,'Sept 2014'!I23,'Oct 2014'!I23,'Nov 2014'!I23,'Dec 2014'!I23, 'Jan 2015'!I23,'Feb 2015'!I23,'March 2015'!I23)</f>
        <v>6960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2014'!I24,'Aug 2014'!I24,'Sept 2014'!I24,'Oct 2014'!I24,'Nov 2014'!I24,'Dec 2014'!I24, 'Jan 2015'!I24,'Feb 2015'!I24,'March 2015'!I24)</f>
        <v>4203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2014'!I25,'Aug 2014'!I25,'Sept 2014'!I25,'Oct 2014'!I25,'Nov 2014'!I25,'Dec 2014'!I25, 'Jan 2015'!I25,'Feb 2015'!I25,'March 2015'!I25)</f>
        <v>1368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266135</v>
      </c>
      <c r="F19" s="18">
        <v>17</v>
      </c>
      <c r="G19" s="16">
        <v>4</v>
      </c>
      <c r="H19" s="19">
        <f>G19*H6</f>
        <v>112</v>
      </c>
      <c r="I19" s="25">
        <f t="shared" si="1"/>
        <v>129</v>
      </c>
      <c r="J19" s="19"/>
      <c r="K19" s="25">
        <f>SUM('July 2014'!I26,'Aug 2014'!I26,'Sept 2014'!I26,'Oct 2014'!I26,'Nov 2014'!I26,'Dec 2014'!I26, 'Jan 2015'!I26,'Feb 2015'!I26,'March 2015'!I26)</f>
        <v>2718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249016</v>
      </c>
      <c r="F20" s="18">
        <v>218</v>
      </c>
      <c r="G20" s="16">
        <v>8</v>
      </c>
      <c r="H20" s="19">
        <f>G20*H6</f>
        <v>224</v>
      </c>
      <c r="I20" s="25">
        <f t="shared" si="1"/>
        <v>442</v>
      </c>
      <c r="J20" s="19"/>
      <c r="K20" s="25">
        <f>SUM('July 2014'!I27,'Aug 2014'!I27,'Sept 2014'!I27,'Oct 2014'!I27,'Nov 2014'!I27,'Dec 2014'!I27, 'Jan 2015'!I27,'Feb 2015'!I27,'March 2015'!I27)</f>
        <v>3833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245658</v>
      </c>
      <c r="F21" s="18">
        <v>405</v>
      </c>
      <c r="G21" s="16">
        <v>8</v>
      </c>
      <c r="H21" s="19">
        <f>G21*H6</f>
        <v>224</v>
      </c>
      <c r="I21" s="25">
        <f t="shared" si="1"/>
        <v>629</v>
      </c>
      <c r="J21" s="19"/>
      <c r="K21" s="25">
        <f>SUM('July 2014'!I28,'Aug 2014'!I28,'Sept 2014'!I28,'Oct 2014'!I28,'Nov 2014'!I28,'Dec 2014'!I28, 'Jan 2015'!I28,'Feb 2015'!I28,'March 2015'!I28)</f>
        <v>2935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203525</v>
      </c>
      <c r="F22" s="18">
        <v>173</v>
      </c>
      <c r="G22" s="16">
        <v>4</v>
      </c>
      <c r="H22" s="19">
        <f>G22*H6</f>
        <v>112</v>
      </c>
      <c r="I22" s="25">
        <f t="shared" si="1"/>
        <v>285</v>
      </c>
      <c r="J22" s="19"/>
      <c r="K22" s="25">
        <f>SUM('July 2014'!I29,'Aug 2014'!I29,'Sept 2014'!I29,'Oct 2014'!I29,'Nov 2014'!I29,'Dec 2014'!I29, 'Jan 2015'!I29,'Feb 2015'!I29,'March 2015'!I29)</f>
        <v>2932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40930</v>
      </c>
      <c r="F23" s="18">
        <v>814</v>
      </c>
      <c r="G23" s="16">
        <v>4</v>
      </c>
      <c r="H23" s="19">
        <f>G23*H6</f>
        <v>112</v>
      </c>
      <c r="I23" s="25">
        <f t="shared" si="1"/>
        <v>926</v>
      </c>
      <c r="J23" s="19"/>
      <c r="K23" s="25">
        <f>SUM('July 2014'!I30,'Aug 2014'!I30,'Sept 2014'!I30,'Oct 2014'!I30,'Nov 2014'!I30,'Dec 2014'!I30, 'Jan 2015'!I30,'Feb 2015'!I30,'March 2015'!I30)</f>
        <v>3618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270815</v>
      </c>
      <c r="F24" s="18">
        <v>487</v>
      </c>
      <c r="G24" s="16">
        <v>4</v>
      </c>
      <c r="H24" s="19">
        <f>G24*H6</f>
        <v>112</v>
      </c>
      <c r="I24" s="25">
        <f t="shared" si="1"/>
        <v>599</v>
      </c>
      <c r="J24" s="19"/>
      <c r="K24" s="25">
        <f>SUM('July 2014'!I31,'Aug 2014'!I31,'Sept 2014'!I31,'Oct 2014'!I31,'Nov 2014'!I31,'Dec 2014'!I31, 'Jan 2015'!I31,'Feb 2015'!I31,'March 2015'!I31)</f>
        <v>3152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259445</v>
      </c>
      <c r="F25" s="18">
        <v>855</v>
      </c>
      <c r="G25" s="16">
        <v>8</v>
      </c>
      <c r="H25" s="19">
        <f>G25*H6</f>
        <v>224</v>
      </c>
      <c r="I25" s="25">
        <f t="shared" si="1"/>
        <v>1079</v>
      </c>
      <c r="J25" s="19"/>
      <c r="K25" s="25">
        <f>SUM('July 2014'!I32,'Aug 2014'!I32,'Sept 2014'!I32,'Oct 2014'!I32,'Nov 2014'!I32,'Dec 2014'!I32, 'Jan 2015'!I32,'Feb 2015'!I32,'March 2015'!I32)</f>
        <v>1449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189244</v>
      </c>
      <c r="F26" s="18">
        <v>76</v>
      </c>
      <c r="G26" s="16">
        <v>4</v>
      </c>
      <c r="H26" s="19">
        <f>G26*H6</f>
        <v>112</v>
      </c>
      <c r="I26" s="25">
        <f t="shared" si="1"/>
        <v>188</v>
      </c>
      <c r="J26" s="19"/>
      <c r="K26" s="25">
        <f>SUM('July 2014'!I33,'Aug 2014'!I33,'Sept 2014'!I33,'Oct 2014'!I33,'Nov 2014'!I33,'Dec 2014'!I33, 'Jan 2015'!I33,'Feb 2015'!I33,'March 2015'!I33)</f>
        <v>4174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2015'!I34)</f>
        <v>2664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198070</v>
      </c>
      <c r="F28" s="18">
        <v>124</v>
      </c>
      <c r="G28" s="16">
        <v>8</v>
      </c>
      <c r="H28" s="19">
        <f>G28*H6</f>
        <v>224</v>
      </c>
      <c r="I28" s="25">
        <f t="shared" si="1"/>
        <v>348</v>
      </c>
      <c r="J28" s="19"/>
      <c r="K28" s="25">
        <f>SUM('July 2014'!I35,'Aug 2014'!I35,'Sept 2014'!I35,'Oct 2014'!I35,'Nov 2014'!I35,'Dec 2014'!I35, 'Jan 2015'!I35,'Feb 2015'!I35,'March 2015'!I35)</f>
        <v>3883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170375</v>
      </c>
      <c r="F29" s="18">
        <v>170</v>
      </c>
      <c r="G29" s="16">
        <v>10</v>
      </c>
      <c r="H29" s="19">
        <f>G29*H6</f>
        <v>280</v>
      </c>
      <c r="I29" s="25">
        <f t="shared" si="1"/>
        <v>450</v>
      </c>
      <c r="J29" s="19"/>
      <c r="K29" s="25">
        <f>SUM('July 2014'!I36,'Aug 2014'!I36,'Sept 2014'!I36,'Oct 2014'!I36,'Nov 2014'!I36,'Dec 2014'!I36, 'Jan 2015'!I36,'Feb 2015'!I36,'March 2015'!I36)</f>
        <v>1879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204265</v>
      </c>
      <c r="F30" s="18">
        <v>46</v>
      </c>
      <c r="G30" s="16">
        <v>4</v>
      </c>
      <c r="H30" s="19">
        <f>G30*H6</f>
        <v>112</v>
      </c>
      <c r="I30" s="25">
        <f t="shared" si="1"/>
        <v>158</v>
      </c>
      <c r="J30" s="19">
        <v>4360</v>
      </c>
      <c r="K30" s="25">
        <f>SUM('July 2014'!I37,'Aug 2014'!I37,'Sept 2014'!I37,'Oct 2014'!I37,'Nov 2014'!I37,'Dec 2014'!I37, 'Jan 2015'!I37,'Feb 2015'!I37,'March 2015'!I37)</f>
        <v>3971</v>
      </c>
      <c r="L30" s="19">
        <v>425</v>
      </c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250756</v>
      </c>
      <c r="F31" s="18">
        <v>545</v>
      </c>
      <c r="G31" s="16">
        <v>6</v>
      </c>
      <c r="H31" s="19">
        <f>G31*H6</f>
        <v>168</v>
      </c>
      <c r="I31" s="25">
        <f t="shared" si="1"/>
        <v>713</v>
      </c>
      <c r="J31" s="19"/>
      <c r="K31" s="25">
        <f>SUM('July 2014'!I38,'Aug 2014'!I38,'Sept 2014'!I38,'Oct 2014'!I38,'Nov 2014'!I38,'Dec 2014'!I38, 'Jan 2015'!I38,'Feb 2015'!I38,'March 2015'!I38)</f>
        <v>3807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165313</v>
      </c>
      <c r="F32" s="18">
        <v>68</v>
      </c>
      <c r="G32" s="16">
        <v>8</v>
      </c>
      <c r="H32" s="19">
        <f>G32*H6</f>
        <v>224</v>
      </c>
      <c r="I32" s="25">
        <f t="shared" si="1"/>
        <v>292</v>
      </c>
      <c r="J32" s="19"/>
      <c r="K32" s="25">
        <f>SUM('July 2014'!I39,'Aug 2014'!I39,'Sept 2014'!I39,'Oct 2014'!I39,'Nov 2014'!I39,'Dec 2014'!I39, 'Jan 2015'!I39,'Feb 2015'!I39,'March 2015'!I39)</f>
        <v>2992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124018</v>
      </c>
      <c r="F33" s="18">
        <v>32</v>
      </c>
      <c r="G33" s="16">
        <v>4</v>
      </c>
      <c r="H33" s="19">
        <v>112</v>
      </c>
      <c r="I33" s="25">
        <f t="shared" si="1"/>
        <v>144</v>
      </c>
      <c r="J33" s="19"/>
      <c r="K33" s="25">
        <f>SUM('July 2014'!I40,'Aug 2014'!I40,'Sept 2014'!I40,'Oct 2014'!I40,'Nov 2014'!I40,'Dec 2014'!I40, 'Jan 2015'!I40,'Feb 2015'!I40,'March 2015'!I40)</f>
        <v>3621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123170</v>
      </c>
      <c r="F34" s="18">
        <v>83</v>
      </c>
      <c r="G34" s="16">
        <v>8</v>
      </c>
      <c r="H34" s="19">
        <f>G34*H6</f>
        <v>224</v>
      </c>
      <c r="I34" s="25">
        <f t="shared" si="1"/>
        <v>307</v>
      </c>
      <c r="J34" s="19"/>
      <c r="K34" s="25">
        <f>SUM('July 2014'!I41,'Aug 2014'!I41,'Sept 2014'!I41,'Oct 2014'!I41,'Nov 2014'!I41,'Dec 2014'!I41, 'Jan 2015'!I41,'Feb 2015'!I41,'March 2015'!I41)</f>
        <v>2827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2015'!I42)</f>
        <v>1678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110518</v>
      </c>
      <c r="F36" s="18">
        <v>1177</v>
      </c>
      <c r="G36" s="16">
        <v>8</v>
      </c>
      <c r="H36" s="19">
        <f>G36*H6</f>
        <v>224</v>
      </c>
      <c r="I36" s="25">
        <f t="shared" si="1"/>
        <v>1401</v>
      </c>
      <c r="J36" s="19"/>
      <c r="K36" s="25">
        <f>SUM('July 2014'!I43,'Aug 2014'!I43,'Sept 2014'!I43,'Oct 2014'!I43,'Nov 2014'!I43,'Dec 2014'!I43, 'Jan 2015'!I43,'Feb 2015'!I43,'March 2015'!I43)</f>
        <v>2562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111193</v>
      </c>
      <c r="F37" s="18">
        <v>273</v>
      </c>
      <c r="G37" s="16">
        <v>10</v>
      </c>
      <c r="H37" s="19">
        <f>G37*H6</f>
        <v>280</v>
      </c>
      <c r="I37" s="25">
        <f t="shared" si="1"/>
        <v>553</v>
      </c>
      <c r="J37" s="19"/>
      <c r="K37" s="25">
        <f>SUM('July 2014'!I44,'Aug 2014'!I44,'Sept 2014'!I44,'Oct 2014'!I44,'Nov 2014'!I44,'Dec 2014'!I44, 'Jan 2015'!I44,'Feb 2015'!I44,'March 2015'!I44)</f>
        <v>3074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90145</v>
      </c>
      <c r="F38" s="18">
        <v>513</v>
      </c>
      <c r="G38" s="16">
        <v>14</v>
      </c>
      <c r="H38" s="19">
        <f>G38*H6</f>
        <v>392</v>
      </c>
      <c r="I38" s="25">
        <f t="shared" si="1"/>
        <v>905</v>
      </c>
      <c r="J38" s="19"/>
      <c r="K38" s="25">
        <f>SUM('July 2014'!I45,'Aug 2014'!I45,'Sept 2014'!I45,'Oct 2014'!I45,'Nov 2014'!I45,'Dec 2014'!I45, 'Jan 2015'!I45,'Feb 2015'!I45,'March 2015'!I45)</f>
        <v>2998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101262</v>
      </c>
      <c r="F39" s="18">
        <v>16</v>
      </c>
      <c r="G39" s="16">
        <v>4</v>
      </c>
      <c r="H39" s="19">
        <f>G39*H6</f>
        <v>112</v>
      </c>
      <c r="I39" s="25">
        <f t="shared" si="1"/>
        <v>128</v>
      </c>
      <c r="J39" s="19"/>
      <c r="K39" s="25">
        <f>SUM('July 2014'!I46,'Aug 2014'!I46,'Sept 2014'!I46,'Oct 2014'!I46,'Nov 2014'!I46,'Dec 2014'!I46, 'Jan 2015'!I46,'Feb 2015'!I46,'March 2015'!I46)</f>
        <v>2252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111191</v>
      </c>
      <c r="F40" s="18">
        <v>180</v>
      </c>
      <c r="G40" s="16">
        <v>8</v>
      </c>
      <c r="H40" s="19">
        <f>G40*H6</f>
        <v>224</v>
      </c>
      <c r="I40" s="25">
        <f t="shared" si="1"/>
        <v>404</v>
      </c>
      <c r="J40" s="19"/>
      <c r="K40" s="25">
        <f>SUM('July 2014'!I47,'Aug 2014'!I47,'Sept 2014'!I47,'Oct 2014'!I47,'Nov 2014'!I47,'Dec 2014'!I47, 'Jan 2015'!I47,'Feb 2015'!I47,'March 2015'!I47)</f>
        <v>3317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2015'!I48)</f>
        <v>1556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57996</v>
      </c>
      <c r="F42" s="18">
        <v>186</v>
      </c>
      <c r="G42" s="16">
        <v>4</v>
      </c>
      <c r="H42" s="19">
        <f>G42*H6</f>
        <v>112</v>
      </c>
      <c r="I42" s="25">
        <f t="shared" si="1"/>
        <v>298</v>
      </c>
      <c r="J42" s="19"/>
      <c r="K42" s="25">
        <f>SUM('July 2014'!I49,'Aug 2014'!I49,'Sept 2014'!I49,'Oct 2014'!I49,'Nov 2014'!I49,'Dec 2014'!I49, 'Jan 2015'!I49,'Feb 2015'!I49,'March 2015'!I49)</f>
        <v>1370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2015'!I50)</f>
        <v>1597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2015'!I51)</f>
        <v>627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43955</v>
      </c>
      <c r="F45" s="18">
        <v>193</v>
      </c>
      <c r="G45" s="16">
        <v>8</v>
      </c>
      <c r="H45" s="19">
        <f>G45*H6</f>
        <v>224</v>
      </c>
      <c r="I45" s="25">
        <f t="shared" si="1"/>
        <v>417</v>
      </c>
      <c r="J45" s="19"/>
      <c r="K45" s="25">
        <f>SUM('July 2014'!I52,'Aug 2014'!I52,'Sept 2014'!I52,'Oct 2014'!I52,'Nov 2014'!I52,'Dec 2014'!I52, 'Jan 2015'!I52,'Feb 2015'!I52,'March 2015'!I52)</f>
        <v>1063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2015'!I53)</f>
        <v>1221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52376</v>
      </c>
      <c r="F47" s="18">
        <v>137</v>
      </c>
      <c r="G47" s="16">
        <v>6</v>
      </c>
      <c r="H47" s="19">
        <v>168</v>
      </c>
      <c r="I47" s="25">
        <v>305</v>
      </c>
      <c r="J47" s="19"/>
      <c r="K47" s="25">
        <f>SUM('July 2014'!I54,'Aug 2014'!I54,'Sept 2014'!I54,'Oct 2014'!I54,'Nov 2014'!I54,'Dec 2014'!I54, 'Jan 2015'!I54,'Feb 2015'!I54,'March 2015'!I54)</f>
        <v>112296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17047</v>
      </c>
      <c r="F48" s="18">
        <v>111</v>
      </c>
      <c r="G48" s="16">
        <v>8</v>
      </c>
      <c r="H48" s="19">
        <f>G48*H6</f>
        <v>224</v>
      </c>
      <c r="I48" s="25">
        <f t="shared" si="1"/>
        <v>335</v>
      </c>
      <c r="J48" s="19"/>
      <c r="K48" s="25">
        <f>SUM('July 2014'!I55,'Aug 2014'!I55,'Sept 2014'!I55,'Oct 2014'!I55,'Nov 2014'!I55,'Dec 2014'!I55, 'Jan 2015'!I55,'Feb 2015'!I55,'March 2015'!I55)</f>
        <v>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2015'!I56)</f>
        <v>0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18806</v>
      </c>
      <c r="F50" s="18">
        <v>16</v>
      </c>
      <c r="G50" s="16">
        <v>4</v>
      </c>
      <c r="H50" s="19">
        <v>112</v>
      </c>
      <c r="I50" s="25">
        <f t="shared" si="1"/>
        <v>128</v>
      </c>
      <c r="J50" s="19"/>
      <c r="K50" s="25">
        <f>SUM('July 2014'!I57,'Aug 2014'!I57,'Sept 2014'!I57,'Oct 2014'!I57,'Nov 2014'!I57,'Dec 2014'!I57, 'Jan 2015'!I57,'Feb 2015'!I57,'March 2015'!I57)</f>
        <v>0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2015'!I58)</f>
        <v>0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7877</v>
      </c>
      <c r="G54" s="21">
        <f>SUM(G8:G53)</f>
        <v>210</v>
      </c>
      <c r="H54" s="21">
        <f t="shared" ref="H54:L54" si="2">SUM(H8:H53)</f>
        <v>5880</v>
      </c>
      <c r="I54" s="21">
        <f>SUM(I8:I53)</f>
        <v>13757</v>
      </c>
      <c r="J54" s="21">
        <f t="shared" si="2"/>
        <v>4360</v>
      </c>
      <c r="K54" s="25">
        <f>SUM('July 2014'!I61,'Aug 2014'!I61,'Sept 2014'!I61,'Oct 2014'!I61,'Nov 2014'!I61,'Dec 2014'!I61, 'Jan 2015'!I61,'Feb 2015'!I61,'March 2015'!I61)</f>
        <v>0</v>
      </c>
      <c r="L54" s="21">
        <f t="shared" si="2"/>
        <v>425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42116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9" sqref="J9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81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126053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.75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2015'!I8)</f>
        <v>0</v>
      </c>
      <c r="L8" s="25"/>
    </row>
    <row r="9" spans="1:12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2015'!I9,'March 2015'!I9,'Apr 2015'!I9)</f>
        <v>0</v>
      </c>
      <c r="L9" s="19"/>
    </row>
    <row r="10" spans="1:12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2015'!I10,'March 2015'!I10,'Apr 2015'!I10)</f>
        <v>404</v>
      </c>
      <c r="L10" s="19"/>
    </row>
    <row r="11" spans="1:12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2015'!I11,'March 2015'!I11,'Apr 2015'!I11)</f>
        <v>0</v>
      </c>
      <c r="L11" s="19"/>
    </row>
    <row r="12" spans="1:12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2015'!I12,'March 2015'!I12,'Apr 2015'!I12)</f>
        <v>1829</v>
      </c>
      <c r="L12" s="19"/>
    </row>
    <row r="13" spans="1:12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2015'!I13,'March 2015'!I13,'Apr 2015'!I13)</f>
        <v>1125</v>
      </c>
      <c r="L13" s="19"/>
    </row>
    <row r="14" spans="1:12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2015'!I14,'March 2015'!I14,'Apr 2015'!I14)</f>
        <v>3523</v>
      </c>
      <c r="L14" s="19"/>
    </row>
    <row r="15" spans="1:12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2015'!I15,'March 2015'!I15,'Apr 2015'!I15)</f>
        <v>3072</v>
      </c>
      <c r="L15" s="19"/>
    </row>
    <row r="16" spans="1:12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2015'!I16,'March 2015'!I16,'Apr 2015'!I16)</f>
        <v>2086</v>
      </c>
      <c r="L16" s="19"/>
    </row>
    <row r="17" spans="1:12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2015'!I17,'March 2015'!I17,'Apr 2015'!I17)</f>
        <v>2243</v>
      </c>
      <c r="L17" s="19"/>
    </row>
    <row r="18" spans="1:12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2015'!I18,'March 2015'!I18,'Apr 2015'!I18)</f>
        <v>705</v>
      </c>
      <c r="L18" s="19"/>
    </row>
    <row r="19" spans="1:12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2015'!I19,'March 2015'!I19,'Apr 2015'!I19)</f>
        <v>2915</v>
      </c>
      <c r="L19" s="19"/>
    </row>
    <row r="20" spans="1:12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2015'!I20,'March 2015'!I20,'Apr 2015'!I20)</f>
        <v>3303</v>
      </c>
      <c r="L20" s="19"/>
    </row>
    <row r="21" spans="1:12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2015'!I21,'March 2015'!I21,'Apr 2015'!I21)</f>
        <v>2017</v>
      </c>
      <c r="L21" s="19"/>
    </row>
    <row r="22" spans="1:12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2015'!I22,'March 2015'!I22,'Apr 2015'!I22)</f>
        <v>6452</v>
      </c>
      <c r="L22" s="19"/>
    </row>
    <row r="23" spans="1:12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2015'!I23,'March 2015'!I23,'Apr 2015'!I23)</f>
        <v>7886</v>
      </c>
      <c r="L23" s="19"/>
    </row>
    <row r="24" spans="1:12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2015'!I24,'March 2015'!I24,'Apr 2015'!I24)</f>
        <v>4802</v>
      </c>
      <c r="L24" s="19"/>
    </row>
    <row r="25" spans="1:12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2015'!I25,'March 2015'!I25,'Apr 2015'!I25)</f>
        <v>2447</v>
      </c>
      <c r="L25" s="19"/>
    </row>
    <row r="26" spans="1:12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2015'!I26,'March 2015'!I26,'Apr 2015'!I26)</f>
        <v>2906</v>
      </c>
      <c r="L26" s="19"/>
    </row>
    <row r="27" spans="1:12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2015'!I27,'March 2015'!I27,'Apr 2015'!I27)</f>
        <v>3833</v>
      </c>
      <c r="L27" s="19"/>
    </row>
    <row r="28" spans="1:12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2015'!I28,'March 2015'!I28,'Apr 2015'!I28)</f>
        <v>3283</v>
      </c>
      <c r="L28" s="19"/>
    </row>
    <row r="29" spans="1:12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2015'!I29,'March 2015'!I29,'Apr 2015'!I29)</f>
        <v>3382</v>
      </c>
      <c r="L29" s="19"/>
    </row>
    <row r="30" spans="1:12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2015'!I30,'March 2015'!I30,'Apr 2015'!I30)</f>
        <v>3776</v>
      </c>
      <c r="L30" s="19"/>
    </row>
    <row r="31" spans="1:12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2015'!I31,'March 2015'!I31,'Apr 2015'!I31)</f>
        <v>3865</v>
      </c>
      <c r="L31" s="19"/>
    </row>
    <row r="32" spans="1:12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2015'!I32,'March 2015'!I32,'Apr 2015'!I32)</f>
        <v>1741</v>
      </c>
      <c r="L32" s="19"/>
    </row>
    <row r="33" spans="1:12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2015'!I33,'March 2015'!I33,'Apr 2015'!I33)</f>
        <v>4318</v>
      </c>
      <c r="L33" s="19"/>
    </row>
    <row r="34" spans="1:12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2015'!I34,'March 2015'!I34,'Apr 2015'!I34)</f>
        <v>2971</v>
      </c>
      <c r="L34" s="19"/>
    </row>
    <row r="35" spans="1:12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2015'!I35,'March 2015'!I35,'Apr 2015'!I35)</f>
        <v>3883</v>
      </c>
      <c r="L35" s="19"/>
    </row>
    <row r="36" spans="1:12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2015'!I36,'March 2015'!I36,'Apr 2015'!I36)</f>
        <v>3280</v>
      </c>
      <c r="L36" s="19"/>
    </row>
    <row r="37" spans="1:12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2015'!I37,'March 2015'!I37,'Apr 2015'!I37)</f>
        <v>4524</v>
      </c>
      <c r="L37" s="19"/>
    </row>
    <row r="38" spans="1:12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2015'!I38,'March 2015'!I38,'Apr 2015'!I38)</f>
        <v>4712</v>
      </c>
      <c r="L38" s="19"/>
    </row>
    <row r="39" spans="1:12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2015'!I39,'March 2015'!I39,'Apr 2015'!I39)</f>
        <v>3120</v>
      </c>
      <c r="L39" s="19"/>
    </row>
    <row r="40" spans="1:12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2015'!I40,'March 2015'!I40,'Apr 2015'!I40)</f>
        <v>4025</v>
      </c>
      <c r="L40" s="19"/>
    </row>
    <row r="41" spans="1:12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2015'!I41,'March 2015'!I41,'Apr 2015'!I41)</f>
        <v>2827</v>
      </c>
      <c r="L41" s="19"/>
    </row>
    <row r="42" spans="1:12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2015'!I42,'March 2015'!I42,'Apr 2015'!I42)</f>
        <v>1976</v>
      </c>
      <c r="L42" s="19"/>
    </row>
    <row r="43" spans="1:12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2015'!I43,'March 2015'!I43,'Apr 2015'!I43)</f>
        <v>2562</v>
      </c>
      <c r="L43" s="19"/>
    </row>
    <row r="44" spans="1:12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2015'!I44,'March 2015'!I44,'Apr 2015'!I44)</f>
        <v>3074</v>
      </c>
      <c r="L44" s="19"/>
    </row>
    <row r="45" spans="1:12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2015'!I45,'March 2015'!I45,'Apr 2015'!I45)</f>
        <v>3415</v>
      </c>
      <c r="L45" s="19"/>
    </row>
    <row r="46" spans="1:12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2015'!I46,'March 2015'!I46,'Apr 2015'!I46)</f>
        <v>2252</v>
      </c>
      <c r="L46" s="19"/>
    </row>
    <row r="47" spans="1:12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2015'!I47,'March 2015'!I47,'Apr 2015'!I47)</f>
        <v>3622</v>
      </c>
      <c r="L47" s="19"/>
    </row>
    <row r="48" spans="1:12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2015'!I48,'March 2015'!I48,'Apr 2015'!I48)</f>
        <v>1891</v>
      </c>
      <c r="L48" s="19"/>
    </row>
    <row r="49" spans="1:12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2015'!I49,'March 2015'!I49,'Apr 2015'!I49)</f>
        <v>1370</v>
      </c>
      <c r="L49" s="19"/>
    </row>
    <row r="50" spans="1:12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2015'!I50,'March 2015'!I50,'Apr 2015'!I50)</f>
        <v>1725</v>
      </c>
      <c r="L50" s="19"/>
    </row>
    <row r="51" spans="1:12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2015'!I51,'March 2015'!I51,'Apr 2015'!I51)</f>
        <v>627</v>
      </c>
      <c r="L51" s="19"/>
    </row>
    <row r="52" spans="1:12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2015'!I52,'March 2015'!I52,'Apr 2015'!I52)</f>
        <v>1063</v>
      </c>
      <c r="L52" s="19"/>
    </row>
    <row r="53" spans="1:12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2015'!I53,'March 2015'!I53,'Apr 2015'!I53)</f>
        <v>1221</v>
      </c>
      <c r="L53" s="19"/>
    </row>
    <row r="54" spans="1:12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126053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82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235047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24.9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2015'!I8,'May 2015'!I8,'June 2015'!I8)</f>
        <v>0</v>
      </c>
      <c r="L8" s="25"/>
    </row>
    <row r="9" spans="1:12" ht="24.9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2014'!I11,'Aug 2014'!I11,'Sept 2014'!I11,'Oct 2014'!I11,'Nov 2014'!I11,'Dec 2014'!I11, 'Jan 2015'!I11,'Feb 2015'!I11,'March 2015'!I11,'Apr 2015'!I11,'May 2015'!I9,'June 2015'!I9)</f>
        <v>0</v>
      </c>
      <c r="L9" s="19"/>
    </row>
    <row r="10" spans="1:12" ht="24.9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2014'!I14,'Aug 2014'!I14,'Sept 2014'!I14,'Oct 2014'!I14,'Nov 2014'!I14,'Dec 2014'!I14, 'Jan 2015'!I14,'Feb 2015'!I14,'March 2015'!I14,'Apr 2015'!I14,'May 2015'!I10,'June 2015'!I10)</f>
        <v>3523</v>
      </c>
      <c r="L10" s="19"/>
    </row>
    <row r="11" spans="1:12" ht="24.9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2014'!I15,'Aug 2014'!I15,'Sept 2014'!I15,'Oct 2014'!I15,'Nov 2014'!I15,'Dec 2014'!I15, 'Jan 2015'!I15,'Feb 2015'!I15,'March 2015'!I15,'Apr 2015'!I15,'May 2015'!I11,'June 2015'!I11)</f>
        <v>3072</v>
      </c>
      <c r="L11" s="19"/>
    </row>
    <row r="12" spans="1:12" ht="24.9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2014'!I16,'Aug 2014'!I16,'Sept 2014'!I16,'Oct 2014'!I16,'Nov 2014'!I16,'Dec 2014'!I16, 'Jan 2015'!I16,'Feb 2015'!I16,'March 2015'!I16,'Apr 2015'!I16,'May 2015'!I12,'June 2015'!I12)</f>
        <v>2086</v>
      </c>
      <c r="L12" s="19"/>
    </row>
    <row r="13" spans="1:12" ht="24.9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2014'!I17,'Aug 2014'!I17,'Sept 2014'!I17,'Oct 2014'!I17,'Nov 2014'!I17,'Dec 2014'!I17, 'Jan 2015'!I17,'Feb 2015'!I17,'March 2015'!I17,'Apr 2015'!I17,'May 2015'!I13,'June 2015'!I13)</f>
        <v>2243</v>
      </c>
      <c r="L13" s="19"/>
    </row>
    <row r="14" spans="1:12" ht="24.9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2014'!I18,'Aug 2014'!I18,'Sept 2014'!I18,'Oct 2014'!I18,'Nov 2014'!I18,'Dec 2014'!I18, 'Jan 2015'!I18,'Feb 2015'!I18,'March 2015'!I18,'Apr 2015'!I18,'May 2015'!I14,'June 2015'!I14)</f>
        <v>705</v>
      </c>
      <c r="L14" s="19"/>
    </row>
    <row r="15" spans="1:12" ht="24.9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2014'!I19,'Aug 2014'!I19,'Sept 2014'!I19,'Oct 2014'!I19,'Nov 2014'!I19,'Dec 2014'!I19, 'Jan 2015'!I19,'Feb 2015'!I19,'March 2015'!I19,'Apr 2015'!I19,'May 2015'!I15,'June 2015'!I15)</f>
        <v>2915</v>
      </c>
      <c r="L15" s="19"/>
    </row>
    <row r="16" spans="1:12" ht="24.9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2014'!I20,'Aug 2014'!I20,'Sept 2014'!I20,'Oct 2014'!I20,'Nov 2014'!I20,'Dec 2014'!I20, 'Jan 2015'!I20,'Feb 2015'!I20,'March 2015'!I20,'Apr 2015'!I20,'May 2015'!I16,'June 2015'!I16)</f>
        <v>3303</v>
      </c>
      <c r="L16" s="19"/>
    </row>
    <row r="17" spans="1:12" ht="24.9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2014'!I21,'Aug 2014'!I21,'Sept 2014'!I21,'Oct 2014'!I21,'Nov 2014'!I21,'Dec 2014'!I21, 'Jan 2015'!I21,'Feb 2015'!I21,'March 2015'!I21,'Apr 2015'!I21,'May 2015'!I17,'June 2015'!I17)</f>
        <v>2017</v>
      </c>
      <c r="L17" s="19"/>
    </row>
    <row r="18" spans="1:12" ht="24.9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2014'!I23,'Aug 2014'!I23,'Sept 2014'!I23,'Oct 2014'!I23,'Nov 2014'!I23,'Dec 2014'!I23, 'Jan 2015'!I23,'Feb 2015'!I23,'March 2015'!I23,'Apr 2015'!I23,'May 2015'!I18,'June 2015'!I18)</f>
        <v>7886</v>
      </c>
      <c r="L18" s="19"/>
    </row>
    <row r="19" spans="1:12" ht="24.9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2015'!I26,'Apr 2015'!I26,'May 2015'!I19,'June 2015'!I19)</f>
        <v>2906</v>
      </c>
      <c r="L19" s="19"/>
    </row>
    <row r="20" spans="1:12" ht="24.9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2015'!I27,'Apr 2015'!I27,'May 2015'!I20,'June 2015'!I20)</f>
        <v>3833</v>
      </c>
      <c r="L20" s="19"/>
    </row>
    <row r="21" spans="1:12" ht="24.9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2015'!I28,'Apr 2015'!I28,'May 2015'!I21,'June 2015'!I21)</f>
        <v>3283</v>
      </c>
      <c r="L21" s="19"/>
    </row>
    <row r="22" spans="1:12" ht="24.9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2015'!I29,'Apr 2015'!I29,'May 2015'!I22,'June 2015'!I22)</f>
        <v>3382</v>
      </c>
      <c r="L22" s="19"/>
    </row>
    <row r="23" spans="1:12" ht="24.9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2015'!I30,'Apr 2015'!I30,'May 2015'!I23,'June 2015'!I23)</f>
        <v>3776</v>
      </c>
      <c r="L23" s="19"/>
    </row>
    <row r="24" spans="1:12" ht="24.9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2015'!I31,'Apr 2015'!I31,'May 2015'!I24,'June 2015'!I24)</f>
        <v>3865</v>
      </c>
      <c r="L24" s="19"/>
    </row>
    <row r="25" spans="1:12" ht="24.9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2015'!I32,'Apr 2015'!I32,'May 2015'!I25,'June 2015'!I25)</f>
        <v>1741</v>
      </c>
      <c r="L25" s="19"/>
    </row>
    <row r="26" spans="1:12" ht="24.9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2015'!I33,'Apr 2015'!I33,'May 2015'!I26,'June 2015'!I26)</f>
        <v>4318</v>
      </c>
      <c r="L26" s="19"/>
    </row>
    <row r="27" spans="1:12" ht="24.9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2015'!I34,'Apr 2015'!I34,'May 2015'!I27,'June 2015'!I27)</f>
        <v>2971</v>
      </c>
      <c r="L27" s="19"/>
    </row>
    <row r="28" spans="1:12" ht="24.9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2015'!I35,'Apr 2015'!I35,'May 2015'!I28,'June 2015'!I28)</f>
        <v>3883</v>
      </c>
      <c r="L28" s="19"/>
    </row>
    <row r="29" spans="1:12" ht="24.9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2015'!I36,'Apr 2015'!I36,'May 2015'!I29,'June 2015'!I29)</f>
        <v>3280</v>
      </c>
      <c r="L29" s="19"/>
    </row>
    <row r="30" spans="1:12" ht="24.9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2015'!I37,'Apr 2015'!I37,'May 2015'!I30,'June 2015'!I30)</f>
        <v>4524</v>
      </c>
      <c r="L30" s="19"/>
    </row>
    <row r="31" spans="1:12" ht="24.9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2015'!I38,'Apr 2015'!I38,'May 2015'!I31,'June 2015'!I31)</f>
        <v>4712</v>
      </c>
      <c r="L31" s="19"/>
    </row>
    <row r="32" spans="1:12" ht="24.9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2015'!I39,'Apr 2015'!I39,'May 2015'!I32,'June 2015'!I32)</f>
        <v>3120</v>
      </c>
      <c r="L32" s="19"/>
    </row>
    <row r="33" spans="1:12" ht="24.9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2015'!I40,'Apr 2015'!I40,'May 2015'!I33,'June 2015'!I33)</f>
        <v>4025</v>
      </c>
      <c r="L33" s="19"/>
    </row>
    <row r="34" spans="1:12" ht="24.9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2015'!I41,'Apr 2015'!I41,'May 2015'!I34,'June 2015'!I34)</f>
        <v>2827</v>
      </c>
      <c r="L34" s="19"/>
    </row>
    <row r="35" spans="1:12" ht="24.9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2015'!I42,'Apr 2015'!I42,'May 2015'!I35,'June 2015'!I35)</f>
        <v>1976</v>
      </c>
      <c r="L35" s="19"/>
    </row>
    <row r="36" spans="1:12" ht="24.9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2015'!I43,'Apr 2015'!I43,'May 2015'!I36,'June 2015'!I36)</f>
        <v>2562</v>
      </c>
      <c r="L36" s="19"/>
    </row>
    <row r="37" spans="1:12" ht="24.9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2015'!I44,'Apr 2015'!I44,'May 2015'!I37,'June 2015'!I37)</f>
        <v>3074</v>
      </c>
      <c r="L37" s="19"/>
    </row>
    <row r="38" spans="1:12" ht="24.9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2015'!I45,'Apr 2015'!I45,'May 2015'!I38,'June 2015'!I38)</f>
        <v>3415</v>
      </c>
      <c r="L38" s="19"/>
    </row>
    <row r="39" spans="1:12" ht="24.9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2015'!I46,'Apr 2015'!I46,'May 2015'!I39,'June 2015'!I39)</f>
        <v>2252</v>
      </c>
      <c r="L39" s="19"/>
    </row>
    <row r="40" spans="1:12" ht="24.9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2015'!I47,'Apr 2015'!I47,'May 2015'!I40,'June 2015'!I40)</f>
        <v>3622</v>
      </c>
      <c r="L40" s="19"/>
    </row>
    <row r="41" spans="1:12" ht="24.9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2015'!I48,'Apr 2015'!I48,'May 2015'!I41,'June 2015'!I41)</f>
        <v>1891</v>
      </c>
      <c r="L41" s="19"/>
    </row>
    <row r="42" spans="1:12" ht="24.9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2015'!I49,'Apr 2015'!I49,'May 2015'!I42,'June 2015'!I42)</f>
        <v>1370</v>
      </c>
      <c r="L42" s="19"/>
    </row>
    <row r="43" spans="1:12" ht="24.9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2015'!I50,'Apr 2015'!I50,'May 2015'!I43,'June 2015'!I43)</f>
        <v>1725</v>
      </c>
      <c r="L43" s="19"/>
    </row>
    <row r="44" spans="1:12" ht="24.9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2015'!I51,'Apr 2015'!I51,'May 2015'!I44,'June 2015'!I44)</f>
        <v>627</v>
      </c>
      <c r="L44" s="19"/>
    </row>
    <row r="45" spans="1:12" ht="24.9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2015'!I52,'Apr 2015'!I52,'May 2015'!I45,'June 2015'!I45)</f>
        <v>1063</v>
      </c>
      <c r="L45" s="19"/>
    </row>
    <row r="46" spans="1:12" ht="24.9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2015'!I53,'Apr 2015'!I53,'May 2015'!I46,'June 2015'!I46)</f>
        <v>1221</v>
      </c>
      <c r="L46" s="19"/>
    </row>
    <row r="47" spans="1:12" ht="24.9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2015'!I54,'Apr 2015'!I54,'May 2015'!I47,'June 2015'!I47)</f>
        <v>126053</v>
      </c>
      <c r="L47" s="19"/>
    </row>
    <row r="48" spans="1:12" ht="24.9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2015'!I55,'Apr 2015'!I55,'May 2015'!I48,'June 2015'!I48)</f>
        <v>0</v>
      </c>
      <c r="L48" s="19"/>
    </row>
    <row r="49" spans="1:12" ht="24.9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2015'!I56,'Apr 2015'!I56,'May 2015'!I49,'June 2015'!I49)</f>
        <v>0</v>
      </c>
      <c r="L49" s="19"/>
    </row>
    <row r="50" spans="1:12" ht="24.9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2015'!I57,'Apr 2015'!I57,'May 2015'!I50,'June 2015'!I50)</f>
        <v>0</v>
      </c>
      <c r="L50" s="19"/>
    </row>
    <row r="51" spans="1:12" ht="24.9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2015'!I58,'Apr 2015'!I58,'May 2015'!I51,'June 2015'!I51)</f>
        <v>0</v>
      </c>
      <c r="L51" s="19"/>
    </row>
    <row r="52" spans="1:12" ht="24.9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2015'!I59,'Apr 2015'!I59,'May 2015'!I52,'June 2015'!I52)</f>
        <v>0</v>
      </c>
      <c r="L52" s="19"/>
    </row>
    <row r="53" spans="1:12" ht="24.9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2015'!I60,'Apr 2015'!I60,'May 2015'!I53,'June 2015'!I53)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235047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55</v>
      </c>
      <c r="L2" s="9"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12846</v>
      </c>
      <c r="G4" s="12">
        <f t="shared" ref="G4:L4" si="0">G54</f>
        <v>172</v>
      </c>
      <c r="H4" s="12">
        <f t="shared" si="0"/>
        <v>4816</v>
      </c>
      <c r="I4" s="12">
        <f t="shared" si="0"/>
        <v>17662</v>
      </c>
      <c r="J4" s="12">
        <f t="shared" si="0"/>
        <v>0</v>
      </c>
      <c r="K4" s="12">
        <f t="shared" si="0"/>
        <v>22478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7"/>
      <c r="I5" s="36"/>
      <c r="J5" s="1"/>
      <c r="K5" s="1"/>
      <c r="L5" s="2"/>
    </row>
    <row r="6" spans="1:12" ht="18.75" customHeight="1" thickTop="1" thickBot="1">
      <c r="A6" s="78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SUM(H8,I8,J8)</f>
        <v>0</v>
      </c>
      <c r="L8" s="63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 t="shared" ref="K9:K53" si="2">SUM(H9,I9,J9)</f>
        <v>0</v>
      </c>
      <c r="L9" s="64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 t="shared" si="2"/>
        <v>0</v>
      </c>
      <c r="L10" s="64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 t="shared" si="2"/>
        <v>0</v>
      </c>
      <c r="L11" s="64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 t="shared" si="2"/>
        <v>0</v>
      </c>
      <c r="L12" s="64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 t="shared" si="2"/>
        <v>0</v>
      </c>
      <c r="L13" s="64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 t="shared" si="2"/>
        <v>0</v>
      </c>
      <c r="L14" s="64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 t="shared" si="2"/>
        <v>0</v>
      </c>
      <c r="L15" s="64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 t="shared" si="2"/>
        <v>0</v>
      </c>
      <c r="L16" s="64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 t="shared" si="2"/>
        <v>0</v>
      </c>
      <c r="L17" s="64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 t="shared" si="2"/>
        <v>0</v>
      </c>
      <c r="L18" s="64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 t="shared" si="2"/>
        <v>0</v>
      </c>
      <c r="L19" s="64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 t="shared" si="2"/>
        <v>0</v>
      </c>
      <c r="L20" s="64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236151</v>
      </c>
      <c r="F21" s="18">
        <v>22</v>
      </c>
      <c r="G21" s="16">
        <v>4</v>
      </c>
      <c r="H21" s="19">
        <f>G21*H6</f>
        <v>112</v>
      </c>
      <c r="I21" s="25">
        <f t="shared" si="1"/>
        <v>134</v>
      </c>
      <c r="J21" s="19"/>
      <c r="K21" s="25">
        <f t="shared" si="2"/>
        <v>246</v>
      </c>
      <c r="L21" s="64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 t="shared" si="2"/>
        <v>0</v>
      </c>
      <c r="L22" s="64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31687</v>
      </c>
      <c r="F23" s="18">
        <v>175</v>
      </c>
      <c r="G23" s="16">
        <v>4</v>
      </c>
      <c r="H23" s="19">
        <f>G23*H6</f>
        <v>112</v>
      </c>
      <c r="I23" s="25">
        <f t="shared" si="1"/>
        <v>287</v>
      </c>
      <c r="J23" s="19"/>
      <c r="K23" s="25">
        <f t="shared" si="2"/>
        <v>399</v>
      </c>
      <c r="L23" s="64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259928</v>
      </c>
      <c r="F24" s="18">
        <v>1512</v>
      </c>
      <c r="G24" s="16">
        <v>16</v>
      </c>
      <c r="H24" s="19">
        <f>G24*H6</f>
        <v>448</v>
      </c>
      <c r="I24" s="25">
        <f t="shared" si="1"/>
        <v>1960</v>
      </c>
      <c r="J24" s="19"/>
      <c r="K24" s="25">
        <f t="shared" si="2"/>
        <v>2408</v>
      </c>
      <c r="L24" s="64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246756</v>
      </c>
      <c r="F25" s="18">
        <v>39</v>
      </c>
      <c r="G25" s="16">
        <v>4</v>
      </c>
      <c r="H25" s="19">
        <f>G25*H6</f>
        <v>112</v>
      </c>
      <c r="I25" s="25">
        <f t="shared" si="1"/>
        <v>151</v>
      </c>
      <c r="J25" s="19"/>
      <c r="K25" s="25">
        <f t="shared" si="2"/>
        <v>263</v>
      </c>
      <c r="L25" s="64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182759</v>
      </c>
      <c r="F26" s="18">
        <v>682</v>
      </c>
      <c r="G26" s="16">
        <v>4</v>
      </c>
      <c r="H26" s="19">
        <f>G26*H6</f>
        <v>112</v>
      </c>
      <c r="I26" s="25">
        <f t="shared" si="1"/>
        <v>794</v>
      </c>
      <c r="J26" s="19"/>
      <c r="K26" s="25">
        <f t="shared" si="2"/>
        <v>906</v>
      </c>
      <c r="L26" s="64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309339</v>
      </c>
      <c r="F27" s="18">
        <v>1196</v>
      </c>
      <c r="G27" s="16">
        <v>8</v>
      </c>
      <c r="H27" s="19">
        <f>G27*H6</f>
        <v>224</v>
      </c>
      <c r="I27" s="25">
        <f t="shared" si="1"/>
        <v>1420</v>
      </c>
      <c r="J27" s="19"/>
      <c r="K27" s="25">
        <f t="shared" si="2"/>
        <v>1644</v>
      </c>
      <c r="L27" s="64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184400</v>
      </c>
      <c r="F28" s="18">
        <v>53</v>
      </c>
      <c r="G28" s="16">
        <v>8</v>
      </c>
      <c r="H28" s="19">
        <f>G28*H6</f>
        <v>224</v>
      </c>
      <c r="I28" s="25">
        <f t="shared" si="1"/>
        <v>277</v>
      </c>
      <c r="J28" s="19"/>
      <c r="K28" s="25">
        <f t="shared" si="2"/>
        <v>501</v>
      </c>
      <c r="L28" s="64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157335</v>
      </c>
      <c r="F29" s="18">
        <v>44</v>
      </c>
      <c r="G29" s="16">
        <v>4</v>
      </c>
      <c r="H29" s="19">
        <f>G29*H6</f>
        <v>112</v>
      </c>
      <c r="I29" s="25">
        <f t="shared" si="1"/>
        <v>156</v>
      </c>
      <c r="J29" s="19"/>
      <c r="K29" s="25">
        <f t="shared" si="2"/>
        <v>268</v>
      </c>
      <c r="L29" s="64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189045</v>
      </c>
      <c r="F30" s="18">
        <v>1271</v>
      </c>
      <c r="G30" s="16">
        <v>6</v>
      </c>
      <c r="H30" s="19">
        <f>G30*H6</f>
        <v>168</v>
      </c>
      <c r="I30" s="25">
        <f t="shared" si="1"/>
        <v>1439</v>
      </c>
      <c r="J30" s="19"/>
      <c r="K30" s="25">
        <f t="shared" si="2"/>
        <v>1607</v>
      </c>
      <c r="L30" s="64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231106</v>
      </c>
      <c r="F31" s="18">
        <v>568</v>
      </c>
      <c r="G31" s="16">
        <v>8</v>
      </c>
      <c r="H31" s="19">
        <f>G31*H6</f>
        <v>224</v>
      </c>
      <c r="I31" s="25">
        <f t="shared" si="1"/>
        <v>792</v>
      </c>
      <c r="J31" s="19"/>
      <c r="K31" s="25">
        <f t="shared" si="2"/>
        <v>1016</v>
      </c>
      <c r="L31" s="64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 t="shared" si="2"/>
        <v>0</v>
      </c>
      <c r="L32" s="64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110233</v>
      </c>
      <c r="F33" s="18">
        <v>338</v>
      </c>
      <c r="G33" s="16">
        <v>4</v>
      </c>
      <c r="H33" s="19">
        <f>G33*H6</f>
        <v>112</v>
      </c>
      <c r="I33" s="25">
        <f t="shared" si="1"/>
        <v>450</v>
      </c>
      <c r="J33" s="19"/>
      <c r="K33" s="25">
        <f t="shared" si="2"/>
        <v>562</v>
      </c>
      <c r="L33" s="64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107081</v>
      </c>
      <c r="F34" s="18">
        <v>157</v>
      </c>
      <c r="G34" s="16">
        <v>4</v>
      </c>
      <c r="H34" s="19">
        <f>G34*H6</f>
        <v>112</v>
      </c>
      <c r="I34" s="25">
        <f t="shared" si="1"/>
        <v>269</v>
      </c>
      <c r="J34" s="19"/>
      <c r="K34" s="25">
        <f t="shared" si="2"/>
        <v>381</v>
      </c>
      <c r="L34" s="64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 t="shared" si="2"/>
        <v>0</v>
      </c>
      <c r="L35" s="64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102375</v>
      </c>
      <c r="F36" s="18">
        <v>114</v>
      </c>
      <c r="G36" s="16">
        <v>4</v>
      </c>
      <c r="H36" s="19">
        <f>G36*H6</f>
        <v>112</v>
      </c>
      <c r="I36" s="25">
        <f t="shared" si="1"/>
        <v>226</v>
      </c>
      <c r="J36" s="19"/>
      <c r="K36" s="25">
        <f t="shared" si="2"/>
        <v>338</v>
      </c>
      <c r="L36" s="64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95133</v>
      </c>
      <c r="F37" s="18">
        <v>355</v>
      </c>
      <c r="G37" s="16">
        <v>8</v>
      </c>
      <c r="H37" s="19">
        <f>G37*H6</f>
        <v>224</v>
      </c>
      <c r="I37" s="25">
        <f t="shared" si="1"/>
        <v>579</v>
      </c>
      <c r="J37" s="19"/>
      <c r="K37" s="25">
        <f t="shared" si="2"/>
        <v>803</v>
      </c>
      <c r="L37" s="64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74674</v>
      </c>
      <c r="F38" s="18">
        <v>2214</v>
      </c>
      <c r="G38" s="16">
        <v>16</v>
      </c>
      <c r="H38" s="19">
        <f>G38*H6</f>
        <v>448</v>
      </c>
      <c r="I38" s="25">
        <f t="shared" si="1"/>
        <v>2662</v>
      </c>
      <c r="J38" s="19"/>
      <c r="K38" s="25">
        <f t="shared" si="2"/>
        <v>3110</v>
      </c>
      <c r="L38" s="64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81972</v>
      </c>
      <c r="F39" s="18">
        <v>619</v>
      </c>
      <c r="G39" s="16">
        <v>6</v>
      </c>
      <c r="H39" s="19">
        <f>G39*H6</f>
        <v>168</v>
      </c>
      <c r="I39" s="25">
        <f t="shared" si="1"/>
        <v>787</v>
      </c>
      <c r="J39" s="19"/>
      <c r="K39" s="25">
        <f t="shared" si="2"/>
        <v>955</v>
      </c>
      <c r="L39" s="64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91906</v>
      </c>
      <c r="F40" s="18">
        <v>571</v>
      </c>
      <c r="G40" s="16">
        <v>8</v>
      </c>
      <c r="H40" s="19">
        <f>G40*H6</f>
        <v>224</v>
      </c>
      <c r="I40" s="25">
        <f t="shared" si="1"/>
        <v>795</v>
      </c>
      <c r="J40" s="19"/>
      <c r="K40" s="25">
        <f t="shared" si="2"/>
        <v>1019</v>
      </c>
      <c r="L40" s="64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39757</v>
      </c>
      <c r="F41" s="18">
        <v>24</v>
      </c>
      <c r="G41" s="16">
        <v>4</v>
      </c>
      <c r="H41" s="19">
        <f>G41*H6</f>
        <v>112</v>
      </c>
      <c r="I41" s="25">
        <f t="shared" si="1"/>
        <v>136</v>
      </c>
      <c r="J41" s="19"/>
      <c r="K41" s="25">
        <f t="shared" si="2"/>
        <v>248</v>
      </c>
      <c r="L41" s="64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41162</v>
      </c>
      <c r="F42" s="18">
        <v>108</v>
      </c>
      <c r="G42" s="16">
        <v>4</v>
      </c>
      <c r="H42" s="19">
        <f>G42*H6</f>
        <v>112</v>
      </c>
      <c r="I42" s="25">
        <f t="shared" si="1"/>
        <v>220</v>
      </c>
      <c r="J42" s="19"/>
      <c r="K42" s="25">
        <f t="shared" si="2"/>
        <v>332</v>
      </c>
      <c r="L42" s="64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35406</v>
      </c>
      <c r="F43" s="18">
        <v>124</v>
      </c>
      <c r="G43" s="16">
        <v>4</v>
      </c>
      <c r="H43" s="19">
        <f>G43*H6</f>
        <v>112</v>
      </c>
      <c r="I43" s="25">
        <f t="shared" si="1"/>
        <v>236</v>
      </c>
      <c r="J43" s="19"/>
      <c r="K43" s="25">
        <f t="shared" si="2"/>
        <v>348</v>
      </c>
      <c r="L43" s="64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27302</v>
      </c>
      <c r="F44" s="18">
        <v>631</v>
      </c>
      <c r="G44" s="16">
        <v>8</v>
      </c>
      <c r="H44" s="19">
        <f>G44*H6</f>
        <v>224</v>
      </c>
      <c r="I44" s="25">
        <f t="shared" si="1"/>
        <v>855</v>
      </c>
      <c r="J44" s="19"/>
      <c r="K44" s="25">
        <f t="shared" si="2"/>
        <v>1079</v>
      </c>
      <c r="L44" s="64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27818</v>
      </c>
      <c r="F45" s="18">
        <v>241</v>
      </c>
      <c r="G45" s="16">
        <v>6</v>
      </c>
      <c r="H45" s="19">
        <f>G45*H6</f>
        <v>168</v>
      </c>
      <c r="I45" s="25">
        <f t="shared" si="1"/>
        <v>409</v>
      </c>
      <c r="J45" s="19"/>
      <c r="K45" s="25">
        <f t="shared" si="2"/>
        <v>577</v>
      </c>
      <c r="L45" s="64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 t="shared" si="2"/>
        <v>0</v>
      </c>
      <c r="L46" s="64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32898</v>
      </c>
      <c r="F47" s="18">
        <v>1618</v>
      </c>
      <c r="G47" s="16">
        <v>8</v>
      </c>
      <c r="H47" s="19">
        <f>G47*H6</f>
        <v>224</v>
      </c>
      <c r="I47" s="25">
        <f t="shared" si="1"/>
        <v>1842</v>
      </c>
      <c r="J47" s="19"/>
      <c r="K47" s="25">
        <f t="shared" si="2"/>
        <v>2066</v>
      </c>
      <c r="L47" s="64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2560</v>
      </c>
      <c r="F48" s="18">
        <v>38</v>
      </c>
      <c r="G48" s="16">
        <v>4</v>
      </c>
      <c r="H48" s="19">
        <f>G48*H6</f>
        <v>112</v>
      </c>
      <c r="I48" s="25">
        <f t="shared" si="1"/>
        <v>150</v>
      </c>
      <c r="J48" s="19"/>
      <c r="K48" s="25">
        <f t="shared" si="2"/>
        <v>262</v>
      </c>
      <c r="L48" s="64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2960</v>
      </c>
      <c r="F49" s="18">
        <v>29</v>
      </c>
      <c r="G49" s="16">
        <v>4</v>
      </c>
      <c r="H49" s="19">
        <f>G49*H6</f>
        <v>112</v>
      </c>
      <c r="I49" s="25">
        <f t="shared" si="1"/>
        <v>141</v>
      </c>
      <c r="J49" s="19"/>
      <c r="K49" s="25">
        <f t="shared" si="2"/>
        <v>253</v>
      </c>
      <c r="L49" s="64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2641</v>
      </c>
      <c r="F50" s="18">
        <v>35</v>
      </c>
      <c r="G50" s="16">
        <v>4</v>
      </c>
      <c r="H50" s="19">
        <f>G50*H6</f>
        <v>112</v>
      </c>
      <c r="I50" s="25">
        <f t="shared" si="1"/>
        <v>147</v>
      </c>
      <c r="J50" s="19"/>
      <c r="K50" s="25">
        <f t="shared" si="2"/>
        <v>259</v>
      </c>
      <c r="L50" s="64"/>
    </row>
    <row r="51" spans="1:12" ht="15" customHeight="1">
      <c r="A51" s="16" t="s">
        <v>12</v>
      </c>
      <c r="B51" s="3">
        <v>1997</v>
      </c>
      <c r="C51" s="16"/>
      <c r="D51" s="16"/>
      <c r="E51" s="17">
        <v>131494</v>
      </c>
      <c r="F51" s="18">
        <v>53</v>
      </c>
      <c r="G51" s="16">
        <v>6</v>
      </c>
      <c r="H51" s="19">
        <f>G51*H6</f>
        <v>168</v>
      </c>
      <c r="I51" s="25">
        <f t="shared" si="1"/>
        <v>221</v>
      </c>
      <c r="J51" s="19"/>
      <c r="K51" s="25">
        <f t="shared" si="2"/>
        <v>389</v>
      </c>
      <c r="L51" s="64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 t="shared" si="2"/>
        <v>0</v>
      </c>
      <c r="L52" s="64"/>
    </row>
    <row r="53" spans="1:12" ht="15" customHeight="1">
      <c r="A53" s="16" t="s">
        <v>14</v>
      </c>
      <c r="B53" s="3">
        <v>2003</v>
      </c>
      <c r="C53" s="16"/>
      <c r="D53" s="16"/>
      <c r="E53" s="17">
        <v>86811</v>
      </c>
      <c r="F53" s="18">
        <v>15</v>
      </c>
      <c r="G53" s="16">
        <v>4</v>
      </c>
      <c r="H53" s="19">
        <f>G53*H6</f>
        <v>112</v>
      </c>
      <c r="I53" s="25">
        <f t="shared" si="1"/>
        <v>127</v>
      </c>
      <c r="J53" s="19"/>
      <c r="K53" s="25">
        <f t="shared" si="2"/>
        <v>239</v>
      </c>
      <c r="L53" s="64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12846</v>
      </c>
      <c r="G54" s="21">
        <f>SUM(G8:G53)</f>
        <v>172</v>
      </c>
      <c r="H54" s="21">
        <f t="shared" ref="H54:L54" si="3">SUM(H8:H53)</f>
        <v>4816</v>
      </c>
      <c r="I54" s="21">
        <f>SUM(I8:I53)</f>
        <v>17662</v>
      </c>
      <c r="J54" s="21">
        <f t="shared" si="3"/>
        <v>0</v>
      </c>
      <c r="K54" s="21">
        <f t="shared" si="3"/>
        <v>22478</v>
      </c>
      <c r="L54" s="21">
        <f t="shared" si="3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41843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6" workbookViewId="0">
      <selection activeCell="J10" sqref="J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72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4723</v>
      </c>
      <c r="G4" s="12">
        <f t="shared" ref="G4:L4" si="0">G54</f>
        <v>58</v>
      </c>
      <c r="H4" s="12">
        <f t="shared" si="0"/>
        <v>1624</v>
      </c>
      <c r="I4" s="12">
        <f t="shared" si="0"/>
        <v>6347</v>
      </c>
      <c r="J4" s="12">
        <f t="shared" si="0"/>
        <v>0</v>
      </c>
      <c r="K4" s="12">
        <f t="shared" si="0"/>
        <v>17662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33187</v>
      </c>
      <c r="F10" s="18">
        <v>15</v>
      </c>
      <c r="G10" s="16">
        <v>4</v>
      </c>
      <c r="H10" s="19">
        <f>G10*H6</f>
        <v>112</v>
      </c>
      <c r="I10" s="25">
        <f t="shared" si="1"/>
        <v>127</v>
      </c>
      <c r="J10" s="19"/>
      <c r="K10" s="25">
        <f>SUM('July 2014'!I10)</f>
        <v>0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14104</v>
      </c>
      <c r="F12" s="18">
        <v>31</v>
      </c>
      <c r="G12" s="16">
        <v>4</v>
      </c>
      <c r="H12" s="19">
        <f>G12*H6</f>
        <v>112</v>
      </c>
      <c r="I12" s="25">
        <f t="shared" si="1"/>
        <v>143</v>
      </c>
      <c r="J12" s="19"/>
      <c r="K12" s="25">
        <f>SUM('July 2014'!I12)</f>
        <v>0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9922</v>
      </c>
      <c r="F13" s="18">
        <v>638</v>
      </c>
      <c r="G13" s="16">
        <v>8</v>
      </c>
      <c r="H13" s="19">
        <f>G13*H6</f>
        <v>224</v>
      </c>
      <c r="I13" s="25">
        <f t="shared" si="1"/>
        <v>862</v>
      </c>
      <c r="J13" s="19"/>
      <c r="K13" s="25">
        <f>SUM('July 2014'!I13)</f>
        <v>0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7</v>
      </c>
      <c r="F14" s="18">
        <v>1148</v>
      </c>
      <c r="G14" s="16">
        <v>6</v>
      </c>
      <c r="H14" s="19">
        <f>G14*H6</f>
        <v>168</v>
      </c>
      <c r="I14" s="25">
        <f t="shared" si="1"/>
        <v>1316</v>
      </c>
      <c r="J14" s="19"/>
      <c r="K14" s="25">
        <f>SUM('July 2014'!I14)</f>
        <v>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193861</v>
      </c>
      <c r="F17" s="18">
        <v>17</v>
      </c>
      <c r="G17" s="16">
        <v>4</v>
      </c>
      <c r="H17" s="19">
        <f>G17*H6</f>
        <v>112</v>
      </c>
      <c r="I17" s="25">
        <f t="shared" si="1"/>
        <v>129</v>
      </c>
      <c r="J17" s="19"/>
      <c r="K17" s="25">
        <f>SUM('July 2014'!I17)</f>
        <v>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260950</v>
      </c>
      <c r="F19" s="18">
        <v>334</v>
      </c>
      <c r="G19" s="16">
        <v>8</v>
      </c>
      <c r="H19" s="19">
        <f>G19*H6</f>
        <v>224</v>
      </c>
      <c r="I19" s="25">
        <f t="shared" si="1"/>
        <v>558</v>
      </c>
      <c r="J19" s="19"/>
      <c r="K19" s="25">
        <f>SUM('July 2014'!I19)</f>
        <v>0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234153</v>
      </c>
      <c r="F20" s="18">
        <v>252</v>
      </c>
      <c r="G20" s="16">
        <v>8</v>
      </c>
      <c r="H20" s="19">
        <f>G20*H6</f>
        <v>224</v>
      </c>
      <c r="I20" s="25">
        <f t="shared" si="1"/>
        <v>476</v>
      </c>
      <c r="J20" s="19"/>
      <c r="K20" s="25">
        <f>SUM('July 2014'!I20)</f>
        <v>0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190079</v>
      </c>
      <c r="F22" s="18">
        <v>2288</v>
      </c>
      <c r="G22" s="16">
        <v>16</v>
      </c>
      <c r="H22" s="19">
        <f>G22*H6</f>
        <v>448</v>
      </c>
      <c r="I22" s="25">
        <f t="shared" si="1"/>
        <v>2736</v>
      </c>
      <c r="J22" s="19"/>
      <c r="K22" s="25">
        <f>SUM('July 2014'!I22)</f>
        <v>0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4723</v>
      </c>
      <c r="G54" s="21">
        <f>SUM(G8:G53)</f>
        <v>58</v>
      </c>
      <c r="H54" s="21">
        <f t="shared" ref="H54:L54" si="2">SUM(H8:H53)</f>
        <v>1624</v>
      </c>
      <c r="I54" s="21">
        <f>SUM(I8:I53)</f>
        <v>6347</v>
      </c>
      <c r="J54" s="21">
        <f t="shared" si="2"/>
        <v>0</v>
      </c>
      <c r="K54" s="21">
        <f t="shared" si="2"/>
        <v>17662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41871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73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5457</v>
      </c>
      <c r="G4" s="12">
        <f t="shared" ref="G4:L4" si="0">G54</f>
        <v>122</v>
      </c>
      <c r="H4" s="12">
        <f t="shared" si="0"/>
        <v>3416</v>
      </c>
      <c r="I4" s="12">
        <f t="shared" si="0"/>
        <v>8873</v>
      </c>
      <c r="J4" s="12">
        <f t="shared" si="0"/>
        <v>3643</v>
      </c>
      <c r="K4" s="12">
        <f t="shared" si="0"/>
        <v>24009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15016</v>
      </c>
      <c r="F12" s="18">
        <v>110</v>
      </c>
      <c r="G12" s="16">
        <v>4</v>
      </c>
      <c r="H12" s="19">
        <f>G12*H6</f>
        <v>112</v>
      </c>
      <c r="I12" s="25">
        <f t="shared" si="1"/>
        <v>222</v>
      </c>
      <c r="J12" s="19"/>
      <c r="K12" s="25">
        <f>SUM('July 2014'!I12,'Aug 2014'!I12)</f>
        <v>143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1441</v>
      </c>
      <c r="F14" s="18">
        <v>151</v>
      </c>
      <c r="G14" s="16">
        <v>4</v>
      </c>
      <c r="H14" s="19">
        <f>G14*H6</f>
        <v>112</v>
      </c>
      <c r="I14" s="25">
        <f t="shared" si="1"/>
        <v>263</v>
      </c>
      <c r="J14" s="19"/>
      <c r="K14" s="25">
        <f>SUM('July 2014'!I14,'Aug 2014'!I14)</f>
        <v>1316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2000</v>
      </c>
      <c r="F16" s="18">
        <v>356</v>
      </c>
      <c r="G16" s="16">
        <v>6</v>
      </c>
      <c r="H16" s="19">
        <f>G16*H6</f>
        <v>168</v>
      </c>
      <c r="I16" s="25">
        <f t="shared" si="1"/>
        <v>524</v>
      </c>
      <c r="J16" s="19"/>
      <c r="K16" s="25">
        <f>SUM('July 2014'!I16,'Aug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194354</v>
      </c>
      <c r="F17" s="18">
        <v>199</v>
      </c>
      <c r="G17" s="16">
        <v>4</v>
      </c>
      <c r="H17" s="19">
        <f>G17*H6</f>
        <v>112</v>
      </c>
      <c r="I17" s="25">
        <f t="shared" si="1"/>
        <v>311</v>
      </c>
      <c r="J17" s="19"/>
      <c r="K17" s="25">
        <f>SUM('July 2014'!I17,'Aug 2014'!I17)</f>
        <v>129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299584</v>
      </c>
      <c r="F18" s="18">
        <v>15</v>
      </c>
      <c r="G18" s="16">
        <v>4</v>
      </c>
      <c r="H18" s="19">
        <f>G18*H6</f>
        <v>112</v>
      </c>
      <c r="I18" s="25">
        <f t="shared" si="1"/>
        <v>127</v>
      </c>
      <c r="J18" s="19"/>
      <c r="K18" s="25">
        <f>SUM('July 2014'!I18,'Aug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261125</v>
      </c>
      <c r="F19" s="18">
        <v>691</v>
      </c>
      <c r="G19" s="16">
        <v>12</v>
      </c>
      <c r="H19" s="19">
        <f>G19*H6</f>
        <v>336</v>
      </c>
      <c r="I19" s="25">
        <f t="shared" si="1"/>
        <v>1027</v>
      </c>
      <c r="J19" s="19"/>
      <c r="K19" s="25">
        <f>SUM('July 2014'!I19,'Aug 2014'!I19)</f>
        <v>558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191253</v>
      </c>
      <c r="F22" s="18">
        <v>15</v>
      </c>
      <c r="G22" s="16">
        <v>4</v>
      </c>
      <c r="H22" s="19">
        <f>G22*H6</f>
        <v>112</v>
      </c>
      <c r="I22" s="25">
        <f t="shared" si="1"/>
        <v>127</v>
      </c>
      <c r="J22" s="19"/>
      <c r="K22" s="25">
        <f>SUM('July 2014'!I22,'Aug 2014'!I22)</f>
        <v>2736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260587</v>
      </c>
      <c r="F24" s="18">
        <v>475</v>
      </c>
      <c r="G24" s="16">
        <v>6</v>
      </c>
      <c r="H24" s="19">
        <f>G24*H6</f>
        <v>168</v>
      </c>
      <c r="I24" s="25">
        <f t="shared" si="1"/>
        <v>643</v>
      </c>
      <c r="J24" s="19"/>
      <c r="K24" s="25">
        <f>SUM('July 2014'!I24,'Aug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246872</v>
      </c>
      <c r="F25" s="18">
        <v>17</v>
      </c>
      <c r="G25" s="16">
        <v>4</v>
      </c>
      <c r="H25" s="19">
        <f>G25*H6</f>
        <v>112</v>
      </c>
      <c r="I25" s="25">
        <f t="shared" si="1"/>
        <v>129</v>
      </c>
      <c r="J25" s="19">
        <v>2048</v>
      </c>
      <c r="K25" s="25">
        <f>SUM('July 2014'!I25,'Aug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182972</v>
      </c>
      <c r="F26" s="18">
        <v>139</v>
      </c>
      <c r="G26" s="16">
        <v>4</v>
      </c>
      <c r="H26" s="19">
        <f>G26*H6</f>
        <v>112</v>
      </c>
      <c r="I26" s="25">
        <f t="shared" si="1"/>
        <v>251</v>
      </c>
      <c r="J26" s="19"/>
      <c r="K26" s="25">
        <f>SUM('July 2014'!I26,'Aug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159290</v>
      </c>
      <c r="F29" s="18">
        <v>331</v>
      </c>
      <c r="G29" s="16">
        <v>6</v>
      </c>
      <c r="H29" s="19">
        <f>G29*H6</f>
        <v>168</v>
      </c>
      <c r="I29" s="25">
        <f t="shared" si="1"/>
        <v>499</v>
      </c>
      <c r="J29" s="19"/>
      <c r="K29" s="25">
        <f>SUM('July 2014'!I29,'Aug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233942</v>
      </c>
      <c r="F31" s="18">
        <v>458</v>
      </c>
      <c r="G31" s="16">
        <v>16</v>
      </c>
      <c r="H31" s="19">
        <f>G31*H6</f>
        <v>448</v>
      </c>
      <c r="I31" s="25">
        <f t="shared" si="1"/>
        <v>906</v>
      </c>
      <c r="J31" s="19"/>
      <c r="K31" s="25">
        <f>SUM('July 2014'!I31,'Aug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111718</v>
      </c>
      <c r="F33" s="18">
        <v>3</v>
      </c>
      <c r="G33" s="16">
        <v>4</v>
      </c>
      <c r="H33" s="19">
        <f>G33*H6</f>
        <v>112</v>
      </c>
      <c r="I33" s="25">
        <f t="shared" si="1"/>
        <v>115</v>
      </c>
      <c r="J33" s="19"/>
      <c r="K33" s="25">
        <f>SUM('July 2014'!I33,'Aug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103859</v>
      </c>
      <c r="F36" s="18">
        <v>23</v>
      </c>
      <c r="G36" s="16">
        <v>4</v>
      </c>
      <c r="H36" s="19">
        <f>G36*H6</f>
        <v>112</v>
      </c>
      <c r="I36" s="25">
        <f t="shared" si="1"/>
        <v>135</v>
      </c>
      <c r="J36" s="19"/>
      <c r="K36" s="25">
        <f>SUM('July 2014'!I36,'Aug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77896</v>
      </c>
      <c r="F38" s="18">
        <v>317</v>
      </c>
      <c r="G38" s="16">
        <v>4</v>
      </c>
      <c r="H38" s="19">
        <f>G38*H6</f>
        <v>112</v>
      </c>
      <c r="I38" s="25">
        <f t="shared" si="1"/>
        <v>429</v>
      </c>
      <c r="J38" s="19"/>
      <c r="K38" s="25">
        <f>SUM('July 2014'!I38,'Aug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95999</v>
      </c>
      <c r="F40" s="18">
        <v>24</v>
      </c>
      <c r="G40" s="16">
        <v>4</v>
      </c>
      <c r="H40" s="19">
        <f>G40*H6</f>
        <v>112</v>
      </c>
      <c r="I40" s="25">
        <f t="shared" si="1"/>
        <v>136</v>
      </c>
      <c r="J40" s="19"/>
      <c r="K40" s="25">
        <f>SUM('July 2014'!I40,'Aug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43509</v>
      </c>
      <c r="F42" s="18">
        <v>91</v>
      </c>
      <c r="G42" s="16">
        <v>4</v>
      </c>
      <c r="H42" s="19">
        <f>G42*H6</f>
        <v>112</v>
      </c>
      <c r="I42" s="25">
        <f t="shared" si="1"/>
        <v>203</v>
      </c>
      <c r="J42" s="19"/>
      <c r="K42" s="25">
        <f>SUM('July 2014'!I42,'Aug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36870</v>
      </c>
      <c r="F43" s="18">
        <v>1012</v>
      </c>
      <c r="G43" s="16">
        <v>6</v>
      </c>
      <c r="H43" s="19">
        <f>G43*H6</f>
        <v>168</v>
      </c>
      <c r="I43" s="25">
        <f t="shared" si="1"/>
        <v>1180</v>
      </c>
      <c r="J43" s="19"/>
      <c r="K43" s="25">
        <f>SUM('July 2014'!I43,'Aug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30322</v>
      </c>
      <c r="F44" s="18">
        <v>883</v>
      </c>
      <c r="G44" s="16">
        <v>6</v>
      </c>
      <c r="H44" s="19">
        <f>G44*H6</f>
        <v>168</v>
      </c>
      <c r="I44" s="25">
        <f t="shared" si="1"/>
        <v>1051</v>
      </c>
      <c r="J44" s="19"/>
      <c r="K44" s="25">
        <f>SUM('July 2014'!I44,'Aug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25947</v>
      </c>
      <c r="F46" s="18">
        <v>17</v>
      </c>
      <c r="G46" s="16">
        <v>4</v>
      </c>
      <c r="H46" s="19">
        <f>G46*H6</f>
        <v>112</v>
      </c>
      <c r="I46" s="25">
        <f t="shared" si="1"/>
        <v>129</v>
      </c>
      <c r="J46" s="19"/>
      <c r="K46" s="25">
        <f>SUM('July 2014'!I46,'Aug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35366</v>
      </c>
      <c r="F47" s="18">
        <v>44</v>
      </c>
      <c r="G47" s="16">
        <v>4</v>
      </c>
      <c r="H47" s="19">
        <f>G47*H6</f>
        <v>112</v>
      </c>
      <c r="I47" s="25">
        <f t="shared" si="1"/>
        <v>156</v>
      </c>
      <c r="J47" s="19"/>
      <c r="K47" s="25">
        <f>SUM('July 2014'!I47,'Aug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5644</v>
      </c>
      <c r="F50" s="18">
        <v>69</v>
      </c>
      <c r="G50" s="16">
        <v>4</v>
      </c>
      <c r="H50" s="19">
        <f>G50*H6</f>
        <v>112</v>
      </c>
      <c r="I50" s="25">
        <f t="shared" si="1"/>
        <v>181</v>
      </c>
      <c r="J50" s="19"/>
      <c r="K50" s="25">
        <f>SUM('July 2014'!I50,'Aug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87017</v>
      </c>
      <c r="F53" s="18">
        <v>17</v>
      </c>
      <c r="G53" s="16">
        <v>4</v>
      </c>
      <c r="H53" s="19">
        <f>G53*H6</f>
        <v>112</v>
      </c>
      <c r="I53" s="25">
        <f t="shared" si="1"/>
        <v>129</v>
      </c>
      <c r="J53" s="19">
        <v>1595</v>
      </c>
      <c r="K53" s="25">
        <f>SUM('July 2014'!I53,'Aug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5457</v>
      </c>
      <c r="G54" s="21">
        <f>SUM(G8:G53)</f>
        <v>122</v>
      </c>
      <c r="H54" s="21">
        <f t="shared" ref="H54:L54" si="2">SUM(H8:H53)</f>
        <v>3416</v>
      </c>
      <c r="I54" s="21">
        <f>SUM(I8:I53)</f>
        <v>8873</v>
      </c>
      <c r="J54" s="21">
        <f t="shared" si="2"/>
        <v>3643</v>
      </c>
      <c r="K54" s="21">
        <f t="shared" si="2"/>
        <v>24009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41900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M53" sqref="M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74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12936</v>
      </c>
      <c r="G4" s="12">
        <f t="shared" ref="G4:L4" si="0">G54</f>
        <v>202</v>
      </c>
      <c r="H4" s="12">
        <f t="shared" si="0"/>
        <v>5656</v>
      </c>
      <c r="I4" s="12">
        <f t="shared" si="0"/>
        <v>18592</v>
      </c>
      <c r="J4" s="12">
        <f t="shared" si="0"/>
        <v>1595</v>
      </c>
      <c r="K4" s="12">
        <f t="shared" si="0"/>
        <v>32882</v>
      </c>
      <c r="L4" s="12">
        <f t="shared" si="0"/>
        <v>955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34117</v>
      </c>
      <c r="F10" s="18">
        <v>53</v>
      </c>
      <c r="G10" s="16">
        <v>8</v>
      </c>
      <c r="H10" s="19">
        <f>G10*H6</f>
        <v>224</v>
      </c>
      <c r="I10" s="25">
        <f t="shared" si="1"/>
        <v>277</v>
      </c>
      <c r="J10" s="19"/>
      <c r="K10" s="25">
        <f>SUM('July 2014'!I10,'Aug 2014'!I10,'Sept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43357</v>
      </c>
      <c r="F15" s="18">
        <v>2204</v>
      </c>
      <c r="G15" s="16">
        <v>10</v>
      </c>
      <c r="H15" s="19">
        <f>G15*H6</f>
        <v>280</v>
      </c>
      <c r="I15" s="25">
        <f t="shared" si="1"/>
        <v>2484</v>
      </c>
      <c r="J15" s="19"/>
      <c r="K15" s="25">
        <f>SUM('July 2014'!I15,'Aug 2014'!I15,'Sept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299958</v>
      </c>
      <c r="F18" s="18">
        <v>330</v>
      </c>
      <c r="G18" s="16">
        <v>4</v>
      </c>
      <c r="H18" s="19">
        <f>G18*H6</f>
        <v>112</v>
      </c>
      <c r="I18" s="25">
        <f t="shared" si="1"/>
        <v>442</v>
      </c>
      <c r="J18" s="19"/>
      <c r="K18" s="25">
        <f>SUM('July 2014'!I18,'Aug 2014'!I18,'Sept 2014'!I18)</f>
        <v>127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236921</v>
      </c>
      <c r="F20" s="18">
        <v>83</v>
      </c>
      <c r="G20" s="16">
        <v>8</v>
      </c>
      <c r="H20" s="19">
        <f>G20*H6</f>
        <v>224</v>
      </c>
      <c r="I20" s="25">
        <f t="shared" si="1"/>
        <v>307</v>
      </c>
      <c r="J20" s="19"/>
      <c r="K20" s="25">
        <f>SUM('July 2014'!I20,'Aug 2014'!I20,'Sept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239697</v>
      </c>
      <c r="F21" s="18">
        <v>92</v>
      </c>
      <c r="G21" s="16">
        <v>8</v>
      </c>
      <c r="H21" s="19">
        <f>G21*H6</f>
        <v>224</v>
      </c>
      <c r="I21" s="25">
        <f t="shared" si="1"/>
        <v>316</v>
      </c>
      <c r="J21" s="19"/>
      <c r="K21" s="25">
        <f>SUM('July 2014'!I21,'Aug 2014'!I21,'Sept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193319</v>
      </c>
      <c r="F22" s="18">
        <v>126</v>
      </c>
      <c r="G22" s="16">
        <v>6</v>
      </c>
      <c r="H22" s="19">
        <f>G22*H6</f>
        <v>168</v>
      </c>
      <c r="I22" s="25">
        <f t="shared" si="1"/>
        <v>294</v>
      </c>
      <c r="J22" s="19"/>
      <c r="K22" s="25">
        <f>SUM('July 2014'!I22,'Aug 2014'!I22,'Sept 2014'!I22)</f>
        <v>2863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33492</v>
      </c>
      <c r="F23" s="18">
        <v>60</v>
      </c>
      <c r="G23" s="16">
        <v>4</v>
      </c>
      <c r="H23" s="19">
        <f>G23*H6</f>
        <v>112</v>
      </c>
      <c r="I23" s="25">
        <f t="shared" si="1"/>
        <v>172</v>
      </c>
      <c r="J23" s="19"/>
      <c r="K23" s="25">
        <f>SUM('July 2014'!I23,'Aug 2014'!I23,'Sept 2014'!I23)</f>
        <v>287</v>
      </c>
      <c r="L23" s="19">
        <v>475</v>
      </c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262887</v>
      </c>
      <c r="F24" s="18">
        <v>23</v>
      </c>
      <c r="G24" s="16">
        <v>4</v>
      </c>
      <c r="H24" s="19">
        <f>G24*H6</f>
        <v>112</v>
      </c>
      <c r="I24" s="25">
        <f t="shared" si="1"/>
        <v>135</v>
      </c>
      <c r="J24" s="19"/>
      <c r="K24" s="25">
        <f>SUM('July 2014'!I24,'Aug 2014'!I24,'Sept 2014'!I24)</f>
        <v>2603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250263</v>
      </c>
      <c r="F25" s="18">
        <v>370</v>
      </c>
      <c r="G25" s="16">
        <v>4</v>
      </c>
      <c r="H25" s="19">
        <f>G25*H6</f>
        <v>112</v>
      </c>
      <c r="I25" s="25">
        <f t="shared" si="1"/>
        <v>482</v>
      </c>
      <c r="J25" s="19"/>
      <c r="K25" s="25">
        <f>SUM('July 2014'!I25,'Aug 2014'!I25,'Sept 2014'!I25)</f>
        <v>280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183973</v>
      </c>
      <c r="F26" s="18">
        <v>128</v>
      </c>
      <c r="G26" s="16">
        <v>4</v>
      </c>
      <c r="H26" s="19">
        <f>G26*H6</f>
        <v>112</v>
      </c>
      <c r="I26" s="25">
        <f t="shared" si="1"/>
        <v>240</v>
      </c>
      <c r="J26" s="19"/>
      <c r="K26" s="25">
        <f>SUM('July 2014'!I26,'Aug 2014'!I26,'Sept 2014'!I26)</f>
        <v>1045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218383</v>
      </c>
      <c r="F27" s="18">
        <v>260</v>
      </c>
      <c r="G27" s="16">
        <v>4</v>
      </c>
      <c r="H27" s="19">
        <f>G27*H6</f>
        <v>112</v>
      </c>
      <c r="I27" s="25">
        <f t="shared" si="1"/>
        <v>372</v>
      </c>
      <c r="J27" s="19"/>
      <c r="K27" s="25">
        <f>SUM('July 2014'!I27,'Aug 2014'!I27,'Sept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188475</v>
      </c>
      <c r="F28" s="18">
        <v>874</v>
      </c>
      <c r="G28" s="16">
        <v>10</v>
      </c>
      <c r="H28" s="19">
        <f>G28*H6</f>
        <v>280</v>
      </c>
      <c r="I28" s="25">
        <f t="shared" si="1"/>
        <v>1154</v>
      </c>
      <c r="J28" s="19"/>
      <c r="K28" s="25">
        <f>SUM('July 2014'!I28,'Aug 2014'!I28,'Sept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161437</v>
      </c>
      <c r="F29" s="18">
        <v>598</v>
      </c>
      <c r="G29" s="16">
        <v>4</v>
      </c>
      <c r="H29" s="19">
        <f>G29*H6</f>
        <v>112</v>
      </c>
      <c r="I29" s="25">
        <f t="shared" si="1"/>
        <v>710</v>
      </c>
      <c r="J29" s="19"/>
      <c r="K29" s="25">
        <f>SUM('July 2014'!I29,'Aug 2014'!I29,'Sept 2014'!I29)</f>
        <v>655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192095</v>
      </c>
      <c r="F30" s="18">
        <v>262</v>
      </c>
      <c r="G30" s="16">
        <v>6</v>
      </c>
      <c r="H30" s="19">
        <f>G30*H6</f>
        <v>168</v>
      </c>
      <c r="I30" s="25">
        <f t="shared" si="1"/>
        <v>430</v>
      </c>
      <c r="J30" s="19"/>
      <c r="K30" s="25">
        <f>SUM('July 2014'!I30,'Aug 2014'!I30,'Sept 2014'!I30)</f>
        <v>1439</v>
      </c>
      <c r="L30" s="19">
        <v>480</v>
      </c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237873</v>
      </c>
      <c r="F31" s="18">
        <v>25</v>
      </c>
      <c r="G31" s="16">
        <v>4</v>
      </c>
      <c r="H31" s="19">
        <f>G31*H6</f>
        <v>112</v>
      </c>
      <c r="I31" s="25">
        <f t="shared" si="1"/>
        <v>137</v>
      </c>
      <c r="J31" s="19"/>
      <c r="K31" s="25">
        <f>SUM('July 2014'!I31,'Aug 2014'!I31,'Sept 2014'!I31)</f>
        <v>1698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155604</v>
      </c>
      <c r="F32" s="18">
        <v>66</v>
      </c>
      <c r="G32" s="16">
        <v>8</v>
      </c>
      <c r="H32" s="19">
        <f>G32*H6</f>
        <v>224</v>
      </c>
      <c r="I32" s="25">
        <f t="shared" si="1"/>
        <v>290</v>
      </c>
      <c r="J32" s="19"/>
      <c r="K32" s="25">
        <f>SUM('July 2014'!I32,'Aug 2014'!I32,'Sept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115287</v>
      </c>
      <c r="F33" s="18">
        <v>29</v>
      </c>
      <c r="G33" s="16">
        <v>4</v>
      </c>
      <c r="H33" s="19">
        <f>G33*H6</f>
        <v>112</v>
      </c>
      <c r="I33" s="25">
        <f t="shared" si="1"/>
        <v>141</v>
      </c>
      <c r="J33" s="19"/>
      <c r="K33" s="25">
        <f>SUM('July 2014'!I33,'Aug 2014'!I33,'Sept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111338</v>
      </c>
      <c r="F34" s="18">
        <v>207</v>
      </c>
      <c r="G34" s="16">
        <v>6</v>
      </c>
      <c r="H34" s="19">
        <f>G34*H6</f>
        <v>168</v>
      </c>
      <c r="I34" s="25">
        <f t="shared" si="1"/>
        <v>375</v>
      </c>
      <c r="J34" s="19"/>
      <c r="K34" s="25">
        <f>SUM('July 2014'!I34,'Aug 2014'!I34,'Sept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119996</v>
      </c>
      <c r="F35" s="18">
        <v>1954</v>
      </c>
      <c r="G35" s="16">
        <v>16</v>
      </c>
      <c r="H35" s="19">
        <f>G35*H6</f>
        <v>448</v>
      </c>
      <c r="I35" s="25">
        <f t="shared" si="1"/>
        <v>2402</v>
      </c>
      <c r="J35" s="19"/>
      <c r="K35" s="25">
        <f>SUM('July 2014'!I35,'Aug 2014'!I35,'Sept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99495</v>
      </c>
      <c r="F37" s="18">
        <v>296</v>
      </c>
      <c r="G37" s="16">
        <v>4</v>
      </c>
      <c r="H37" s="19">
        <f>G37*H6</f>
        <v>112</v>
      </c>
      <c r="I37" s="25">
        <f t="shared" si="1"/>
        <v>408</v>
      </c>
      <c r="J37" s="19"/>
      <c r="K37" s="25">
        <f>SUM('July 2014'!I37,'Aug 2014'!I37,'Sept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88024</v>
      </c>
      <c r="F39" s="18">
        <v>748</v>
      </c>
      <c r="G39" s="16">
        <v>8</v>
      </c>
      <c r="H39" s="19">
        <f>G39*H6</f>
        <v>224</v>
      </c>
      <c r="I39" s="25">
        <f t="shared" si="1"/>
        <v>972</v>
      </c>
      <c r="J39" s="19"/>
      <c r="K39" s="25">
        <f>SUM('July 2014'!I39,'Aug 2014'!I39,'Sept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99739</v>
      </c>
      <c r="F40" s="18">
        <v>1330</v>
      </c>
      <c r="G40" s="16">
        <v>12</v>
      </c>
      <c r="H40" s="19">
        <f>G40*H6</f>
        <v>336</v>
      </c>
      <c r="I40" s="25">
        <f t="shared" si="1"/>
        <v>1666</v>
      </c>
      <c r="J40" s="19"/>
      <c r="K40" s="25">
        <f>SUM('July 2014'!I40,'Aug 2014'!I40,'Sept 2014'!I40)</f>
        <v>931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45099</v>
      </c>
      <c r="F41" s="18">
        <v>456</v>
      </c>
      <c r="G41" s="16">
        <v>8</v>
      </c>
      <c r="H41" s="19">
        <f>G41*H6</f>
        <v>224</v>
      </c>
      <c r="I41" s="25">
        <f t="shared" si="1"/>
        <v>680</v>
      </c>
      <c r="J41" s="19"/>
      <c r="K41" s="25">
        <f>SUM('July 2014'!I41,'Aug 2014'!I41,'Sept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46377</v>
      </c>
      <c r="F42" s="18">
        <v>29</v>
      </c>
      <c r="G42" s="16">
        <v>4</v>
      </c>
      <c r="H42" s="19">
        <f>G42*H6</f>
        <v>112</v>
      </c>
      <c r="I42" s="25">
        <f t="shared" si="1"/>
        <v>141</v>
      </c>
      <c r="J42" s="19"/>
      <c r="K42" s="25">
        <f>SUM('July 2014'!I42,'Aug 2014'!I42,'Sept 2014'!I42)</f>
        <v>423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41877</v>
      </c>
      <c r="F43" s="18">
        <v>26</v>
      </c>
      <c r="G43" s="16">
        <v>4</v>
      </c>
      <c r="H43" s="19">
        <f>G43*H6</f>
        <v>112</v>
      </c>
      <c r="I43" s="25">
        <f t="shared" si="1"/>
        <v>138</v>
      </c>
      <c r="J43" s="19"/>
      <c r="K43" s="25">
        <f>SUM('July 2014'!I43,'Aug 2014'!I43,'Sept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31416</v>
      </c>
      <c r="F44" s="18">
        <v>63</v>
      </c>
      <c r="G44" s="16">
        <v>4</v>
      </c>
      <c r="H44" s="19">
        <f>G44*H6</f>
        <v>112</v>
      </c>
      <c r="I44" s="25">
        <f t="shared" si="1"/>
        <v>175</v>
      </c>
      <c r="J44" s="19"/>
      <c r="K44" s="25">
        <f>SUM('July 2014'!I44,'Aug 2014'!I44,'Sept 2014'!I44)</f>
        <v>1906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33698</v>
      </c>
      <c r="F45" s="18">
        <v>1466</v>
      </c>
      <c r="G45" s="16">
        <v>8</v>
      </c>
      <c r="H45" s="19">
        <f>G45*H6</f>
        <v>224</v>
      </c>
      <c r="I45" s="25">
        <f t="shared" si="1"/>
        <v>1690</v>
      </c>
      <c r="J45" s="19"/>
      <c r="K45" s="25">
        <f>SUM('July 2014'!I45,'Aug 2014'!I45,'Sept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27709</v>
      </c>
      <c r="F46" s="18">
        <v>449</v>
      </c>
      <c r="G46" s="16">
        <v>6</v>
      </c>
      <c r="H46" s="19">
        <f>G46*H6</f>
        <v>168</v>
      </c>
      <c r="I46" s="25">
        <f t="shared" si="1"/>
        <v>617</v>
      </c>
      <c r="J46" s="19"/>
      <c r="K46" s="25">
        <f>SUM('July 2014'!I46,'Aug 2014'!I46,'Sept 2014'!I46)</f>
        <v>129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37355</v>
      </c>
      <c r="F47" s="18">
        <v>75</v>
      </c>
      <c r="G47" s="16">
        <v>4</v>
      </c>
      <c r="H47" s="19">
        <f>G47*H6</f>
        <v>112</v>
      </c>
      <c r="I47" s="25">
        <f t="shared" si="1"/>
        <v>187</v>
      </c>
      <c r="J47" s="19"/>
      <c r="K47" s="25">
        <f>SUM('July 2014'!I47,'Aug 2014'!I47,'Sept 2014'!I47)</f>
        <v>1998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6756</v>
      </c>
      <c r="F48" s="18">
        <v>29</v>
      </c>
      <c r="G48" s="16">
        <v>4</v>
      </c>
      <c r="H48" s="19">
        <f>G48*H6</f>
        <v>112</v>
      </c>
      <c r="I48" s="25">
        <f t="shared" si="1"/>
        <v>141</v>
      </c>
      <c r="J48" s="19"/>
      <c r="K48" s="25">
        <f>SUM('July 2014'!I48,'Aug 2014'!I48,'Sept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8149</v>
      </c>
      <c r="F49" s="18">
        <v>103</v>
      </c>
      <c r="G49" s="16">
        <v>8</v>
      </c>
      <c r="H49" s="19">
        <f>G49*H6</f>
        <v>224</v>
      </c>
      <c r="I49" s="25">
        <f t="shared" si="1"/>
        <v>327</v>
      </c>
      <c r="J49" s="19"/>
      <c r="K49" s="25">
        <f>SUM('July 2014'!I49,'Aug 2014'!I49,'Sept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8461</v>
      </c>
      <c r="F50" s="18">
        <v>122</v>
      </c>
      <c r="G50" s="16">
        <v>6</v>
      </c>
      <c r="H50" s="19">
        <f>G50*H6</f>
        <v>168</v>
      </c>
      <c r="I50" s="25">
        <f t="shared" si="1"/>
        <v>290</v>
      </c>
      <c r="J50" s="19"/>
      <c r="K50" s="25">
        <f>SUM('July 2014'!I50,'Aug 2014'!I50,'Sept 2014'!I50)</f>
        <v>328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>
        <v>1595</v>
      </c>
      <c r="K53" s="25">
        <f>SUM('July 2014'!I53,'Aug 2014'!I53,'Sept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12936</v>
      </c>
      <c r="G54" s="21">
        <f>SUM(G8:G53)</f>
        <v>202</v>
      </c>
      <c r="H54" s="21">
        <f t="shared" ref="H54:L54" si="2">SUM(H8:H53)</f>
        <v>5656</v>
      </c>
      <c r="I54" s="21">
        <f>SUM(I8:I53)</f>
        <v>18592</v>
      </c>
      <c r="J54" s="21">
        <f t="shared" si="2"/>
        <v>1595</v>
      </c>
      <c r="K54" s="21">
        <f t="shared" si="2"/>
        <v>32882</v>
      </c>
      <c r="L54" s="21">
        <f t="shared" si="2"/>
        <v>955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41963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L60" sqref="L6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75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9192</v>
      </c>
      <c r="G4" s="12">
        <f t="shared" ref="G4:L4" si="0">G54</f>
        <v>180</v>
      </c>
      <c r="H4" s="12">
        <f t="shared" si="0"/>
        <v>5040</v>
      </c>
      <c r="I4" s="12">
        <f t="shared" si="0"/>
        <v>14232</v>
      </c>
      <c r="J4" s="12">
        <f t="shared" si="0"/>
        <v>4165.3900000000003</v>
      </c>
      <c r="K4" s="12">
        <f t="shared" si="0"/>
        <v>51474</v>
      </c>
      <c r="L4" s="12">
        <f t="shared" si="0"/>
        <v>395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16422</v>
      </c>
      <c r="F12" s="18">
        <v>423</v>
      </c>
      <c r="G12" s="16">
        <v>12</v>
      </c>
      <c r="H12" s="19">
        <f>G12*H6</f>
        <v>336</v>
      </c>
      <c r="I12" s="25">
        <f t="shared" si="1"/>
        <v>759</v>
      </c>
      <c r="J12" s="19"/>
      <c r="K12" s="25">
        <f>SUM('July 2014'!I12,'Aug 2014'!I12,'Sept 2014'!I12,'Oct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9935</v>
      </c>
      <c r="F13" s="18">
        <v>24</v>
      </c>
      <c r="G13" s="16">
        <v>4</v>
      </c>
      <c r="H13" s="19">
        <f>G13*H6</f>
        <v>112</v>
      </c>
      <c r="I13" s="25">
        <f t="shared" si="1"/>
        <v>136</v>
      </c>
      <c r="J13" s="19"/>
      <c r="K13" s="25">
        <f>SUM('July 2014'!I13,'Aug 2014'!I13,'Sept 2014'!I13,'Oct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3742</v>
      </c>
      <c r="F14" s="18">
        <v>129</v>
      </c>
      <c r="G14" s="16">
        <v>8</v>
      </c>
      <c r="H14" s="19">
        <f>G14*H6</f>
        <v>224</v>
      </c>
      <c r="I14" s="25">
        <f t="shared" si="1"/>
        <v>353</v>
      </c>
      <c r="J14" s="19"/>
      <c r="K14" s="25">
        <f>SUM('July 2014'!I14,'Aug 2014'!I14,'Sept 2014'!I14,'Oct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3037</v>
      </c>
      <c r="F16" s="18">
        <v>451</v>
      </c>
      <c r="G16" s="16">
        <v>8</v>
      </c>
      <c r="H16" s="19">
        <f>G16*H6</f>
        <v>224</v>
      </c>
      <c r="I16" s="25">
        <f t="shared" si="1"/>
        <v>675</v>
      </c>
      <c r="J16" s="19"/>
      <c r="K16" s="25">
        <f>SUM('July 2014'!I16,'Aug 2014'!I16,'Sept 2014'!I16,'Oct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195906</v>
      </c>
      <c r="F17" s="18">
        <v>81</v>
      </c>
      <c r="G17" s="16">
        <v>8</v>
      </c>
      <c r="H17" s="19">
        <f>G17*H6</f>
        <v>224</v>
      </c>
      <c r="I17" s="25">
        <f t="shared" si="1"/>
        <v>305</v>
      </c>
      <c r="J17" s="19"/>
      <c r="K17" s="25">
        <f>SUM('July 2014'!I17,'Aug 2014'!I17,'Sept 2014'!I17,'Oct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364447</v>
      </c>
      <c r="F19" s="18">
        <v>629</v>
      </c>
      <c r="G19" s="16">
        <v>8</v>
      </c>
      <c r="H19" s="19">
        <f>G19*H6</f>
        <v>224</v>
      </c>
      <c r="I19" s="25">
        <f t="shared" si="1"/>
        <v>853</v>
      </c>
      <c r="J19" s="19"/>
      <c r="K19" s="25">
        <f>SUM('July 2014'!I19,'Aug 2014'!I19,'Sept 2014'!I19,'Oct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240027</v>
      </c>
      <c r="F21" s="18">
        <v>376</v>
      </c>
      <c r="G21" s="16">
        <v>4</v>
      </c>
      <c r="H21" s="19">
        <f>G21*H6</f>
        <v>112</v>
      </c>
      <c r="I21" s="25">
        <f t="shared" si="1"/>
        <v>488</v>
      </c>
      <c r="J21" s="19"/>
      <c r="K21" s="25">
        <f>SUM('July 2014'!I21,'Aug 2014'!I21,'Sept 2014'!I21,'Oct 2014'!I21)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195385</v>
      </c>
      <c r="F22" s="18">
        <v>290</v>
      </c>
      <c r="G22" s="16">
        <v>4</v>
      </c>
      <c r="H22" s="19">
        <f>G22*H6</f>
        <v>112</v>
      </c>
      <c r="I22" s="25">
        <f t="shared" si="1"/>
        <v>402</v>
      </c>
      <c r="J22" s="19"/>
      <c r="K22" s="25">
        <f>SUM('July 2014'!I22,'Aug 2014'!I22,'Sept 2014'!I22,'Oct 2014'!I22)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35354</v>
      </c>
      <c r="F23" s="18">
        <v>1809</v>
      </c>
      <c r="G23" s="16">
        <v>30</v>
      </c>
      <c r="H23" s="19">
        <f>G23*H6</f>
        <v>840</v>
      </c>
      <c r="I23" s="25">
        <f t="shared" si="1"/>
        <v>2649</v>
      </c>
      <c r="J23" s="19"/>
      <c r="K23" s="25">
        <f>SUM('July 2014'!I23,'Aug 2014'!I23,'Sept 2014'!I23,'Oct 2014'!I23)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214666</v>
      </c>
      <c r="F27" s="18">
        <v>615</v>
      </c>
      <c r="G27" s="16">
        <v>8</v>
      </c>
      <c r="H27" s="19">
        <f>G27*H6</f>
        <v>224</v>
      </c>
      <c r="I27" s="25">
        <f t="shared" si="1"/>
        <v>839</v>
      </c>
      <c r="J27" s="19"/>
      <c r="K27" s="25">
        <f>SUM('July 2014'!I27,'Aug 2014'!I27,'Sept 2014'!I27,'Oct 2014'!I27)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163099</v>
      </c>
      <c r="F29" s="18">
        <v>242</v>
      </c>
      <c r="G29" s="16">
        <v>4</v>
      </c>
      <c r="H29" s="19">
        <f>G29*H6</f>
        <v>112</v>
      </c>
      <c r="I29" s="25">
        <f t="shared" si="1"/>
        <v>354</v>
      </c>
      <c r="J29" s="19"/>
      <c r="K29" s="25">
        <f>SUM('July 2014'!I29,'Aug 2014'!I29,'Sept 2014'!I29,'Oct 2014'!I29)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194776</v>
      </c>
      <c r="F30" s="18">
        <v>378</v>
      </c>
      <c r="G30" s="16">
        <v>8</v>
      </c>
      <c r="H30" s="19">
        <f>G30*H6</f>
        <v>224</v>
      </c>
      <c r="I30" s="25">
        <f t="shared" si="1"/>
        <v>602</v>
      </c>
      <c r="J30" s="19"/>
      <c r="K30" s="25">
        <f>SUM('July 2014'!I30,'Aug 2014'!I30,'Sept 2014'!I30,'Oct 2014'!I30)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116651</v>
      </c>
      <c r="F33" s="18">
        <v>2035</v>
      </c>
      <c r="G33" s="16">
        <v>16</v>
      </c>
      <c r="H33" s="19">
        <f>G33*H6</f>
        <v>448</v>
      </c>
      <c r="I33" s="25">
        <f t="shared" si="1"/>
        <v>2483</v>
      </c>
      <c r="J33" s="19"/>
      <c r="K33" s="25">
        <f>SUM('July 2014'!I33,'Aug 2014'!I33,'Sept 2014'!I33,'Oct 2014'!I33)</f>
        <v>706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113515</v>
      </c>
      <c r="F34" s="18">
        <v>38</v>
      </c>
      <c r="G34" s="16">
        <v>4</v>
      </c>
      <c r="H34" s="19">
        <f>G34*H6</f>
        <v>112</v>
      </c>
      <c r="I34" s="25">
        <f t="shared" si="1"/>
        <v>150</v>
      </c>
      <c r="J34" s="19"/>
      <c r="K34" s="25">
        <f>SUM('July 2014'!I34,'Aug 2014'!I34,'Sept 2014'!I34,'Oct 2014'!I34)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123257</v>
      </c>
      <c r="F35" s="18">
        <v>67</v>
      </c>
      <c r="G35" s="16">
        <v>4</v>
      </c>
      <c r="H35" s="19">
        <f>G35*H6</f>
        <v>112</v>
      </c>
      <c r="I35" s="25">
        <f t="shared" si="1"/>
        <v>179</v>
      </c>
      <c r="J35" s="19"/>
      <c r="K35" s="25">
        <f>SUM('July 2014'!I35,'Aug 2014'!I35,'Sept 2014'!I35,'Oct 2014'!I35)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104512</v>
      </c>
      <c r="F36" s="18">
        <v>764</v>
      </c>
      <c r="G36" s="16">
        <v>4</v>
      </c>
      <c r="H36" s="19">
        <f>G36*H6</f>
        <v>112</v>
      </c>
      <c r="I36" s="25">
        <f t="shared" si="1"/>
        <v>876</v>
      </c>
      <c r="J36" s="19">
        <v>1428.3</v>
      </c>
      <c r="K36" s="25">
        <f>SUM('July 2014'!I36,'Aug 2014'!I36,'Sept 2014'!I36,'Oct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101010</v>
      </c>
      <c r="F37" s="18">
        <v>35</v>
      </c>
      <c r="G37" s="16">
        <v>4</v>
      </c>
      <c r="H37" s="19">
        <f>G37*H6</f>
        <v>112</v>
      </c>
      <c r="I37" s="25">
        <f t="shared" si="1"/>
        <v>147</v>
      </c>
      <c r="J37" s="19">
        <v>2737.09</v>
      </c>
      <c r="K37" s="25">
        <f>SUM('July 2014'!I37,'Aug 2014'!I37,'Sept 2014'!I37,'Oct 2014'!I37)</f>
        <v>987</v>
      </c>
      <c r="L37" s="19">
        <v>395</v>
      </c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40218</v>
      </c>
      <c r="F47" s="18">
        <v>65</v>
      </c>
      <c r="G47" s="16">
        <v>4</v>
      </c>
      <c r="H47" s="19">
        <f>G47*H6</f>
        <v>112</v>
      </c>
      <c r="I47" s="25">
        <f t="shared" si="1"/>
        <v>177</v>
      </c>
      <c r="J47" s="19"/>
      <c r="K47" s="25">
        <f>SUM('July 2014'!I47,'Aug 2014'!I47,'Sept 2014'!I47,'Oct 2014'!I47)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8461</v>
      </c>
      <c r="F48" s="18">
        <v>68</v>
      </c>
      <c r="G48" s="16">
        <v>4</v>
      </c>
      <c r="H48" s="19">
        <v>112</v>
      </c>
      <c r="I48" s="25">
        <f t="shared" si="1"/>
        <v>180</v>
      </c>
      <c r="J48" s="19"/>
      <c r="K48" s="25">
        <f>SUM('July 2014'!I48,'Aug 2014'!I48,'Sept 2014'!I48,'Oct 2014'!I48)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10981</v>
      </c>
      <c r="F49" s="18">
        <v>125</v>
      </c>
      <c r="G49" s="16">
        <v>6</v>
      </c>
      <c r="H49" s="19">
        <f>G49*H6</f>
        <v>168</v>
      </c>
      <c r="I49" s="25">
        <f t="shared" si="1"/>
        <v>293</v>
      </c>
      <c r="J49" s="19"/>
      <c r="K49" s="25">
        <f>SUM('July 2014'!I49,'Aug 2014'!I49,'Sept 2014'!I49,'Oct 2014'!I49)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11465</v>
      </c>
      <c r="F50" s="18">
        <v>41</v>
      </c>
      <c r="G50" s="16">
        <v>4</v>
      </c>
      <c r="H50" s="19">
        <f>G50*H6</f>
        <v>112</v>
      </c>
      <c r="I50" s="25">
        <f t="shared" si="1"/>
        <v>153</v>
      </c>
      <c r="J50" s="19"/>
      <c r="K50" s="25">
        <f>SUM('July 2014'!I50,'Aug 2014'!I50,'Sept 2014'!I50,'Oct 2014'!I50)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118729</v>
      </c>
      <c r="F52" s="18">
        <v>271</v>
      </c>
      <c r="G52" s="16">
        <v>14</v>
      </c>
      <c r="H52" s="19">
        <v>392</v>
      </c>
      <c r="I52" s="25">
        <f t="shared" si="1"/>
        <v>663</v>
      </c>
      <c r="J52" s="19"/>
      <c r="K52" s="25">
        <f>SUM('July 2014'!I52,'Aug 2014'!I52,'Sept 2014'!I52,'Oct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88054</v>
      </c>
      <c r="F53" s="18">
        <v>236</v>
      </c>
      <c r="G53" s="16">
        <v>10</v>
      </c>
      <c r="H53" s="19">
        <f>G53*H6</f>
        <v>280</v>
      </c>
      <c r="I53" s="25">
        <f t="shared" si="1"/>
        <v>516</v>
      </c>
      <c r="J53" s="19"/>
      <c r="K53" s="25">
        <f>SUM('July 2014'!I53,'Aug 2014'!I53,'Sept 2014'!I53,'Oct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9192</v>
      </c>
      <c r="G54" s="21">
        <f>SUM(G8:G53)</f>
        <v>180</v>
      </c>
      <c r="H54" s="21">
        <f t="shared" ref="H54:L54" si="2">SUM(H8:H53)</f>
        <v>5040</v>
      </c>
      <c r="I54" s="21">
        <f>SUM(I8:I53)</f>
        <v>14232</v>
      </c>
      <c r="J54" s="21">
        <f t="shared" si="2"/>
        <v>4165.3900000000003</v>
      </c>
      <c r="K54" s="21">
        <f t="shared" si="2"/>
        <v>51474</v>
      </c>
      <c r="L54" s="21">
        <f t="shared" si="2"/>
        <v>395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28" workbookViewId="0">
      <selection activeCell="I23" sqref="I2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76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2305</v>
      </c>
      <c r="G4" s="12">
        <f t="shared" ref="G4:L4" si="0">G54</f>
        <v>102</v>
      </c>
      <c r="H4" s="12">
        <f t="shared" si="0"/>
        <v>2856</v>
      </c>
      <c r="I4" s="12">
        <f t="shared" si="0"/>
        <v>5188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6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65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65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65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65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65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65">
        <v>3765</v>
      </c>
      <c r="F14" s="18">
        <v>63</v>
      </c>
      <c r="G14" s="16">
        <v>4</v>
      </c>
      <c r="H14" s="19">
        <f>G14*H6</f>
        <v>112</v>
      </c>
      <c r="I14" s="25">
        <f t="shared" si="1"/>
        <v>175</v>
      </c>
      <c r="J14" s="19"/>
      <c r="K14" s="25">
        <f>SUM('July 2014'!I14,'Aug 2014'!I14,'Sept 2014'!I14,'Oct 2014'!I14,'Nov 2014'!I14)</f>
        <v>1932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65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65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65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65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65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65">
        <v>241634</v>
      </c>
      <c r="F20" s="18">
        <v>377</v>
      </c>
      <c r="G20" s="16">
        <v>8</v>
      </c>
      <c r="H20" s="19">
        <f>G20*H6</f>
        <v>224</v>
      </c>
      <c r="I20" s="25">
        <f t="shared" si="1"/>
        <v>601</v>
      </c>
      <c r="J20" s="19"/>
      <c r="K20" s="25">
        <f>SUM('July 2014'!I20,'Aug 2014'!I20,'Sept 2014'!I20,'Oct 2014'!I20,'Nov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65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65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65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65">
        <v>265216</v>
      </c>
      <c r="F24" s="18">
        <v>72</v>
      </c>
      <c r="G24" s="16">
        <v>8</v>
      </c>
      <c r="H24" s="19">
        <f>G24*H6</f>
        <v>224</v>
      </c>
      <c r="I24" s="25">
        <f t="shared" si="1"/>
        <v>296</v>
      </c>
      <c r="J24" s="19"/>
      <c r="K24" s="25">
        <f>SUM('July 2014'!I24,'Aug 2014'!I24,'Sept 2014'!I24,'Oct 2014'!I24,'Nov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65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65">
        <v>185396</v>
      </c>
      <c r="F26" s="18">
        <v>58</v>
      </c>
      <c r="G26" s="16">
        <v>8</v>
      </c>
      <c r="H26" s="19">
        <f>G26*H6</f>
        <v>224</v>
      </c>
      <c r="I26" s="25">
        <f t="shared" si="1"/>
        <v>282</v>
      </c>
      <c r="J26" s="19"/>
      <c r="K26" s="25">
        <f>SUM('July 2014'!I26,'Aug 2014'!I26,'Sept 2014'!I26,'Oct 2014'!I26,'Nov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65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65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65"/>
      <c r="G29" s="16"/>
      <c r="H29" s="19">
        <f>G29*H6</f>
        <v>0</v>
      </c>
      <c r="I29" s="25">
        <f>SUM(F30,H29)</f>
        <v>123</v>
      </c>
      <c r="J29" s="19"/>
      <c r="K29" s="25">
        <f>SUM('July 2014'!I29,'Aug 2014'!I29,'Sept 2014'!I29,'Oct 2014'!I29,'Nov 2014'!I29)</f>
        <v>1719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65">
        <v>197075</v>
      </c>
      <c r="F30" s="18">
        <v>123</v>
      </c>
      <c r="G30" s="16">
        <v>4</v>
      </c>
      <c r="H30" s="19">
        <f>G30*H6</f>
        <v>112</v>
      </c>
      <c r="I30" s="25">
        <f>SUM(F31,H30)</f>
        <v>327</v>
      </c>
      <c r="J30" s="19"/>
      <c r="K30" s="25">
        <f>SUM('July 2014'!I30,'Aug 2014'!I30,'Sept 2014'!I30,'Oct 2014'!I30,'Nov 2014'!I30)</f>
        <v>2471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65">
        <v>241928</v>
      </c>
      <c r="F31" s="18">
        <v>215</v>
      </c>
      <c r="G31" s="16">
        <v>10</v>
      </c>
      <c r="H31" s="19">
        <f>G31*H6</f>
        <v>280</v>
      </c>
      <c r="I31" s="25">
        <f>SUM(F32,H31)</f>
        <v>307</v>
      </c>
      <c r="J31" s="19"/>
      <c r="K31" s="25">
        <f>SUM('July 2014'!I31,'Aug 2014'!I31,'Sept 2014'!I31,'Oct 2014'!I31,'Nov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65">
        <v>157766</v>
      </c>
      <c r="F32" s="18">
        <v>27</v>
      </c>
      <c r="G32" s="16">
        <v>4</v>
      </c>
      <c r="H32" s="19">
        <f>G32*H6</f>
        <v>112</v>
      </c>
      <c r="I32" s="25">
        <f t="shared" si="1"/>
        <v>139</v>
      </c>
      <c r="J32" s="19"/>
      <c r="K32" s="25">
        <f>SUM('July 2014'!I32,'Aug 2014'!I32,'Sept 2014'!I32,'Oct 2014'!I32,'Nov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65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65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65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65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65">
        <v>102368</v>
      </c>
      <c r="F37" s="18">
        <v>296</v>
      </c>
      <c r="G37" s="16">
        <v>6</v>
      </c>
      <c r="H37" s="19">
        <f>G37*H6</f>
        <v>168</v>
      </c>
      <c r="I37" s="25">
        <f t="shared" si="1"/>
        <v>464</v>
      </c>
      <c r="J37" s="19"/>
      <c r="K37" s="25">
        <f>SUM('July 2014'!I37,'Aug 2014'!I37,'Sept 2014'!I37,'Oct 2014'!I37,'Nov 2014'!I37)</f>
        <v>1134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65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65">
        <v>91387</v>
      </c>
      <c r="F39" s="18">
        <v>52</v>
      </c>
      <c r="G39" s="16">
        <v>4</v>
      </c>
      <c r="H39" s="19">
        <f>G39*H6</f>
        <v>112</v>
      </c>
      <c r="I39" s="25">
        <f t="shared" si="1"/>
        <v>164</v>
      </c>
      <c r="J39" s="19"/>
      <c r="K39" s="25">
        <f>SUM('July 2014'!I39,'Aug 2014'!I39,'Sept 2014'!I39,'Oct 2014'!I39,'Nov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65">
        <v>103686</v>
      </c>
      <c r="F40" s="18">
        <v>603</v>
      </c>
      <c r="G40" s="16">
        <v>10</v>
      </c>
      <c r="H40" s="19">
        <f>G40*H6</f>
        <v>280</v>
      </c>
      <c r="I40" s="25">
        <f t="shared" si="1"/>
        <v>883</v>
      </c>
      <c r="J40" s="19"/>
      <c r="K40" s="25">
        <f>SUM('July 2014'!I40,'Aug 2014'!I40,'Sept 2014'!I40,'Oct 2014'!I40,'Nov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65">
        <v>46064</v>
      </c>
      <c r="F41" s="18">
        <v>29</v>
      </c>
      <c r="G41" s="16">
        <v>4</v>
      </c>
      <c r="H41" s="19">
        <f>G41*H6</f>
        <v>112</v>
      </c>
      <c r="I41" s="25">
        <f t="shared" si="1"/>
        <v>141</v>
      </c>
      <c r="J41" s="19"/>
      <c r="K41" s="25">
        <f>SUM('July 2014'!I41,'Aug 2014'!I41,'Sept 2014'!I41,'Oct 2014'!I41,'Nov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65">
        <v>48254</v>
      </c>
      <c r="F42" s="18">
        <v>28</v>
      </c>
      <c r="G42" s="16">
        <v>4</v>
      </c>
      <c r="H42" s="19">
        <f>G42*H6</f>
        <v>112</v>
      </c>
      <c r="I42" s="25">
        <f t="shared" si="1"/>
        <v>140</v>
      </c>
      <c r="J42" s="19"/>
      <c r="K42" s="25">
        <f>SUM('July 2014'!I42,'Aug 2014'!I42,'Sept 2014'!I42,'Oct 2014'!I42,'Nov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65">
        <v>45244</v>
      </c>
      <c r="F43" s="18">
        <v>125</v>
      </c>
      <c r="G43" s="16">
        <v>10</v>
      </c>
      <c r="H43" s="19">
        <f>G43*H6</f>
        <v>280</v>
      </c>
      <c r="I43" s="25">
        <f t="shared" si="1"/>
        <v>405</v>
      </c>
      <c r="J43" s="19"/>
      <c r="K43" s="25">
        <f>SUM('July 2014'!I43,'Aug 2014'!I43,'Sept 2014'!I43,'Oct 2014'!I43,'Nov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65">
        <v>35104</v>
      </c>
      <c r="F44" s="18">
        <v>50</v>
      </c>
      <c r="G44" s="16">
        <v>4</v>
      </c>
      <c r="H44" s="19">
        <f>G44*H6</f>
        <v>112</v>
      </c>
      <c r="I44" s="25">
        <f t="shared" si="1"/>
        <v>162</v>
      </c>
      <c r="J44" s="19"/>
      <c r="K44" s="25">
        <f>SUM('July 2014'!I44,'Aug 2014'!I44,'Sept 2014'!I44,'Oct 2014'!I44,'Nov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65">
        <v>36104</v>
      </c>
      <c r="F45" s="18">
        <v>77</v>
      </c>
      <c r="G45" s="16">
        <v>6</v>
      </c>
      <c r="H45" s="19">
        <f>G45*H6</f>
        <v>168</v>
      </c>
      <c r="I45" s="25">
        <f t="shared" si="1"/>
        <v>245</v>
      </c>
      <c r="J45" s="19"/>
      <c r="K45" s="25">
        <f>SUM('July 2014'!I45,'Aug 2014'!I45,'Sept 2014'!I45,'Oct 2014'!I45,'Nov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65">
        <v>30059</v>
      </c>
      <c r="F46" s="18">
        <v>86</v>
      </c>
      <c r="G46" s="16">
        <v>4</v>
      </c>
      <c r="H46" s="19">
        <f>G46*H6</f>
        <v>112</v>
      </c>
      <c r="I46" s="25">
        <f t="shared" si="1"/>
        <v>198</v>
      </c>
      <c r="J46" s="19"/>
      <c r="K46" s="25">
        <f>SUM('July 2014'!I46,'Aug 2014'!I46,'Sept 2014'!I46,'Oct 2014'!I46,'Nov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65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65">
        <v>10604</v>
      </c>
      <c r="F48" s="18">
        <v>24</v>
      </c>
      <c r="G48" s="16">
        <v>4</v>
      </c>
      <c r="H48" s="19">
        <f>G48*H6</f>
        <v>112</v>
      </c>
      <c r="I48" s="25">
        <f t="shared" si="1"/>
        <v>136</v>
      </c>
      <c r="J48" s="19"/>
      <c r="K48" s="25">
        <f>SUM('July 2014'!I48,'Aug 2014'!I48,'Sept 2014'!I48,'Oct 2014'!I48,'Nov 2014'!I48)</f>
        <v>471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65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65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65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65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65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67"/>
      <c r="F54" s="21">
        <f>SUM(F8:F53)</f>
        <v>2305</v>
      </c>
      <c r="G54" s="21">
        <f>SUM(G8:G53)</f>
        <v>102</v>
      </c>
      <c r="H54" s="21">
        <f t="shared" ref="H54:L54" si="2">SUM(H8:H53)</f>
        <v>2856</v>
      </c>
      <c r="I54" s="21">
        <f>SUM(I8:I53)</f>
        <v>5188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29" workbookViewId="0">
      <selection activeCell="L59" sqref="L5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77</v>
      </c>
      <c r="L2" s="9"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9873</v>
      </c>
      <c r="G4" s="12">
        <f t="shared" ref="G4:L4" si="0">G54</f>
        <v>239</v>
      </c>
      <c r="H4" s="12">
        <f t="shared" si="0"/>
        <v>6692</v>
      </c>
      <c r="I4" s="12">
        <f t="shared" si="0"/>
        <v>19488</v>
      </c>
      <c r="J4" s="12">
        <f t="shared" si="0"/>
        <v>0</v>
      </c>
      <c r="K4" s="12">
        <f t="shared" si="0"/>
        <v>70894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16628</v>
      </c>
      <c r="F12" s="18">
        <v>27</v>
      </c>
      <c r="G12" s="16">
        <v>4</v>
      </c>
      <c r="H12" s="19">
        <f>G12*H6</f>
        <v>112</v>
      </c>
      <c r="I12" s="25">
        <f t="shared" si="1"/>
        <v>139</v>
      </c>
      <c r="J12" s="19"/>
      <c r="K12" s="25">
        <f>SUM('July 2014'!I12,'Aug 2014'!I12,'Sept 2014'!I12,'Oct 2014'!I12,'Nov 2014'!I12,'Dec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9935</v>
      </c>
      <c r="F13" s="18">
        <v>15</v>
      </c>
      <c r="G13" s="16">
        <v>4</v>
      </c>
      <c r="H13" s="19">
        <f>G13*H6</f>
        <v>112</v>
      </c>
      <c r="I13" s="25">
        <f t="shared" si="1"/>
        <v>127</v>
      </c>
      <c r="J13" s="19"/>
      <c r="K13" s="25">
        <f>SUM('July 2014'!I13,'Aug 2014'!I13,'Sept 2014'!I13,'Oct 2014'!I13,'Nov 2014'!I13,'Dec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2014'!I14)</f>
        <v>2107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45428</v>
      </c>
      <c r="F15" s="18">
        <v>52</v>
      </c>
      <c r="G15" s="16">
        <v>4</v>
      </c>
      <c r="H15" s="19">
        <f>G15*H6</f>
        <v>112</v>
      </c>
      <c r="I15" s="25">
        <f t="shared" si="1"/>
        <v>164</v>
      </c>
      <c r="J15" s="19"/>
      <c r="K15" s="25">
        <f>SUM('July 2014'!I15,'Aug 2014'!I15,'Sept 2014'!I15,'Oct 2014'!I15,'Nov 2014'!I15,'Dec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5234</v>
      </c>
      <c r="F16" s="18">
        <v>94</v>
      </c>
      <c r="G16" s="16">
        <v>8</v>
      </c>
      <c r="H16" s="19">
        <f>G16*H6</f>
        <v>224</v>
      </c>
      <c r="I16" s="25">
        <f t="shared" si="1"/>
        <v>318</v>
      </c>
      <c r="J16" s="19"/>
      <c r="K16" s="25">
        <f>SUM('July 2014'!I16,'Aug 2014'!I16,'Sept 2014'!I16,'Oct 2014'!I16,'Nov 2014'!I16,'Dec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196364</v>
      </c>
      <c r="F17" s="18">
        <v>35</v>
      </c>
      <c r="G17" s="16">
        <v>4</v>
      </c>
      <c r="H17" s="19">
        <f>G17*H6</f>
        <v>112</v>
      </c>
      <c r="I17" s="25">
        <f t="shared" si="1"/>
        <v>147</v>
      </c>
      <c r="J17" s="19"/>
      <c r="K17" s="25">
        <f>SUM('July 2014'!I17,'Aug 2014'!I17,'Sept 2014'!I17,'Oct 2014'!I17,'Nov 2014'!I17,'Dec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299960</v>
      </c>
      <c r="F18" s="18">
        <v>24</v>
      </c>
      <c r="G18" s="16">
        <v>4</v>
      </c>
      <c r="H18" s="19">
        <f>G18*H6</f>
        <v>112</v>
      </c>
      <c r="I18" s="25">
        <f t="shared" si="1"/>
        <v>136</v>
      </c>
      <c r="J18" s="19"/>
      <c r="K18" s="25">
        <f>SUM('July 2014'!I18,'Aug 2014'!I18,'Sept 2014'!I18,'Oct 2014'!I18,'Nov 2014'!I18,'Dec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265864</v>
      </c>
      <c r="F19" s="18">
        <v>236</v>
      </c>
      <c r="G19" s="16">
        <v>4</v>
      </c>
      <c r="H19" s="19">
        <f>G19*H6</f>
        <v>112</v>
      </c>
      <c r="I19" s="25">
        <f t="shared" si="1"/>
        <v>348</v>
      </c>
      <c r="J19" s="19"/>
      <c r="K19" s="25">
        <f>SUM('July 2014'!I19,'Aug 2014'!I19,'Sept 2014'!I19,'Oct 2014'!I19,'Nov 2014'!I19,'Dec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241634</v>
      </c>
      <c r="F20" s="18">
        <v>377</v>
      </c>
      <c r="G20" s="16">
        <v>8</v>
      </c>
      <c r="H20" s="19">
        <f>G20*H6</f>
        <v>224</v>
      </c>
      <c r="I20" s="25">
        <f t="shared" si="1"/>
        <v>601</v>
      </c>
      <c r="J20" s="19"/>
      <c r="K20" s="25">
        <f>SUM('July 2014'!I20,'Aug 2014'!I20,'Sept 2014'!I20,'Oct 2014'!I20,'Nov 2014'!I20,'Dec 2014'!I20)</f>
        <v>1384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240373</v>
      </c>
      <c r="F21" s="18">
        <v>17</v>
      </c>
      <c r="G21" s="16">
        <v>4</v>
      </c>
      <c r="H21" s="19">
        <f>G21*H6</f>
        <v>112</v>
      </c>
      <c r="I21" s="25">
        <f t="shared" si="1"/>
        <v>129</v>
      </c>
      <c r="J21" s="19"/>
      <c r="K21" s="25">
        <f>SUM('July 2014'!I21,'Aug 2014'!I21,'Sept 2014'!I21,'Oct 2014'!I21,'Nov 2014'!I21,'Dec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195589</v>
      </c>
      <c r="F22" s="18">
        <v>1791</v>
      </c>
      <c r="G22" s="16">
        <v>16</v>
      </c>
      <c r="H22" s="19">
        <f>G22*H6</f>
        <v>448</v>
      </c>
      <c r="I22" s="25">
        <f t="shared" si="1"/>
        <v>2239</v>
      </c>
      <c r="J22" s="19"/>
      <c r="K22" s="25">
        <f>SUM('July 2014'!I22,'Aug 2014'!I22,'Sept 2014'!I22,'Oct 2014'!I22,'Nov 2014'!I22,'Dec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37645</v>
      </c>
      <c r="F23" s="18">
        <v>185</v>
      </c>
      <c r="G23" s="16">
        <v>13</v>
      </c>
      <c r="H23" s="19">
        <v>364</v>
      </c>
      <c r="I23" s="25">
        <v>3472</v>
      </c>
      <c r="J23" s="19"/>
      <c r="K23" s="25">
        <f>SUM('July 2014'!I23,'Aug 2014'!I23,'Sept 2014'!I23,'Oct 2014'!I23,'Nov 2014'!I23,'Dec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266426</v>
      </c>
      <c r="F24" s="18">
        <v>41</v>
      </c>
      <c r="G24" s="16">
        <v>4</v>
      </c>
      <c r="H24" s="19">
        <f>G24*H6</f>
        <v>112</v>
      </c>
      <c r="I24" s="25">
        <f t="shared" si="1"/>
        <v>153</v>
      </c>
      <c r="J24" s="19"/>
      <c r="K24" s="25">
        <f>SUM('July 2014'!I24,'Aug 2014'!I24,'Sept 2014'!I24,'Oct 2014'!I24,'Nov 2014'!I24,'Dec 2014'!I24)</f>
        <v>3034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255163</v>
      </c>
      <c r="F25" s="18">
        <v>326</v>
      </c>
      <c r="G25" s="16">
        <v>10</v>
      </c>
      <c r="H25" s="19">
        <f>G25*H6</f>
        <v>280</v>
      </c>
      <c r="I25" s="25">
        <f t="shared" si="1"/>
        <v>606</v>
      </c>
      <c r="J25" s="19"/>
      <c r="K25" s="25">
        <f>SUM('July 2014'!I25,'Aug 2014'!I25,'Sept 2014'!I25,'Oct 2014'!I25,'Nov 2014'!I25,'Dec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185396</v>
      </c>
      <c r="F26" s="18">
        <v>58</v>
      </c>
      <c r="G26" s="16">
        <v>8</v>
      </c>
      <c r="H26" s="19">
        <f>G26*H6</f>
        <v>224</v>
      </c>
      <c r="I26" s="25">
        <f t="shared" si="1"/>
        <v>282</v>
      </c>
      <c r="J26" s="19"/>
      <c r="K26" s="25">
        <f>SUM('July 2014'!I26,'Aug 2014'!I26,'Sept 2014'!I26,'Oct 2014'!I26,'Nov 2014'!I26,'Dec 2014'!I26)</f>
        <v>1567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218232</v>
      </c>
      <c r="F27" s="18">
        <v>486</v>
      </c>
      <c r="G27" s="16">
        <v>6</v>
      </c>
      <c r="H27" s="19">
        <f>G27*H6</f>
        <v>168</v>
      </c>
      <c r="I27" s="25">
        <f t="shared" si="1"/>
        <v>654</v>
      </c>
      <c r="J27" s="19"/>
      <c r="K27" s="25">
        <f>SUM('July 2014'!I27,'Aug 2014'!I27,'Sept 2014'!I27,'Oct 2014'!I27,'Nov 2014'!I27,'Dec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192565</v>
      </c>
      <c r="F28" s="18">
        <v>175</v>
      </c>
      <c r="G28" s="16">
        <v>10</v>
      </c>
      <c r="H28" s="19">
        <f>G28*H6</f>
        <v>280</v>
      </c>
      <c r="I28" s="25">
        <f t="shared" si="1"/>
        <v>455</v>
      </c>
      <c r="J28" s="19"/>
      <c r="K28" s="25">
        <f>SUM('July 2014'!I28,'Aug 2014'!I28,'Sept 2014'!I28,'Oct 2014'!I28,'Nov 2014'!I28,'Dec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165665</v>
      </c>
      <c r="F29" s="18">
        <v>368</v>
      </c>
      <c r="G29" s="16">
        <v>4</v>
      </c>
      <c r="H29" s="19">
        <f>G29*H6</f>
        <v>112</v>
      </c>
      <c r="I29" s="25">
        <f t="shared" si="1"/>
        <v>480</v>
      </c>
      <c r="J29" s="19"/>
      <c r="K29" s="25">
        <f>SUM('July 2014'!I29,'Aug 2014'!I29,'Sept 2014'!I29,'Oct 2014'!I29,'Nov 2014'!I29,'Dec 2014'!I29)</f>
        <v>1842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200212</v>
      </c>
      <c r="F30" s="18">
        <v>515</v>
      </c>
      <c r="G30" s="16">
        <v>6</v>
      </c>
      <c r="H30" s="19">
        <f>G30*H6</f>
        <v>168</v>
      </c>
      <c r="I30" s="25">
        <f t="shared" si="1"/>
        <v>683</v>
      </c>
      <c r="J30" s="19"/>
      <c r="K30" s="25">
        <f>SUM('July 2014'!I30,'Aug 2014'!I30,'Sept 2014'!I30,'Oct 2014'!I30,'Nov 2014'!I30,'Dec 2014'!I30)</f>
        <v>2798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2014'!I31)</f>
        <v>2142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158084</v>
      </c>
      <c r="F32" s="18">
        <v>48</v>
      </c>
      <c r="G32" s="16">
        <v>4</v>
      </c>
      <c r="H32" s="19">
        <f>G32*H6</f>
        <v>112</v>
      </c>
      <c r="I32" s="25">
        <f t="shared" si="1"/>
        <v>160</v>
      </c>
      <c r="J32" s="19"/>
      <c r="K32" s="25">
        <f>SUM('July 2014'!I32,'Aug 2014'!I32,'Sept 2014'!I32,'Oct 2014'!I32,'Nov 2014'!I32,'Dec 2014'!I32)</f>
        <v>429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118582</v>
      </c>
      <c r="F33" s="18">
        <v>137</v>
      </c>
      <c r="G33" s="16">
        <v>6</v>
      </c>
      <c r="H33" s="19">
        <f>G33*H6</f>
        <v>168</v>
      </c>
      <c r="I33" s="25">
        <f t="shared" si="1"/>
        <v>305</v>
      </c>
      <c r="J33" s="19"/>
      <c r="K33" s="25">
        <f>SUM('July 2014'!I33,'Aug 2014'!I33,'Sept 2014'!I33,'Oct 2014'!I33,'Nov 2014'!I33,'Dec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177477</v>
      </c>
      <c r="F34" s="18">
        <v>1015</v>
      </c>
      <c r="G34" s="16">
        <v>8</v>
      </c>
      <c r="H34" s="19">
        <f>G34*H6</f>
        <v>224</v>
      </c>
      <c r="I34" s="25">
        <f t="shared" si="1"/>
        <v>1239</v>
      </c>
      <c r="J34" s="19"/>
      <c r="K34" s="25">
        <f>SUM('July 2014'!I34,'Aug 2014'!I34,'Sept 2014'!I34,'Oct 2014'!I34,'Nov 2014'!I34,'Dec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125845</v>
      </c>
      <c r="F35" s="18">
        <v>633</v>
      </c>
      <c r="G35" s="16">
        <v>8</v>
      </c>
      <c r="H35" s="19">
        <f>G35*H6</f>
        <v>224</v>
      </c>
      <c r="I35" s="25">
        <f t="shared" si="1"/>
        <v>857</v>
      </c>
      <c r="J35" s="19"/>
      <c r="K35" s="25">
        <f>SUM('July 2014'!I35,'Aug 2014'!I35,'Sept 2014'!I35,'Oct 2014'!I35,'Nov 2014'!I35,'Dec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105035</v>
      </c>
      <c r="F36" s="18">
        <v>29</v>
      </c>
      <c r="G36" s="16">
        <v>4</v>
      </c>
      <c r="H36" s="19">
        <f>G36*H6</f>
        <v>112</v>
      </c>
      <c r="I36" s="25">
        <f t="shared" si="1"/>
        <v>141</v>
      </c>
      <c r="J36" s="19"/>
      <c r="K36" s="25">
        <f>SUM('July 2014'!I36,'Aug 2014'!I36,'Sept 2014'!I36,'Oct 2014'!I36,'Nov 2014'!I36,'Dec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104324</v>
      </c>
      <c r="F37" s="18">
        <v>1206</v>
      </c>
      <c r="G37" s="16">
        <v>10</v>
      </c>
      <c r="H37" s="19">
        <f>G37*H6</f>
        <v>280</v>
      </c>
      <c r="I37" s="25">
        <f t="shared" si="1"/>
        <v>1486</v>
      </c>
      <c r="J37" s="19"/>
      <c r="K37" s="25">
        <f>SUM('July 2014'!I37,'Aug 2014'!I37,'Sept 2014'!I37,'Oct 2014'!I37,'Nov 2014'!I37,'Dec 2014'!I37)</f>
        <v>1598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80767</v>
      </c>
      <c r="F38" s="18">
        <v>548</v>
      </c>
      <c r="G38" s="16">
        <v>6</v>
      </c>
      <c r="H38" s="19">
        <f>G38*H6</f>
        <v>168</v>
      </c>
      <c r="I38" s="25">
        <f t="shared" si="1"/>
        <v>716</v>
      </c>
      <c r="J38" s="19"/>
      <c r="K38" s="25">
        <f>SUM('July 2014'!I38,'Aug 2014'!I38,'Sept 2014'!I38,'Oct 2014'!I38,'Nov 2014'!I38,'Dec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94799</v>
      </c>
      <c r="F39" s="18">
        <v>181</v>
      </c>
      <c r="G39" s="16">
        <v>6</v>
      </c>
      <c r="H39" s="19">
        <f>G39*H6</f>
        <v>168</v>
      </c>
      <c r="I39" s="25">
        <f t="shared" si="1"/>
        <v>349</v>
      </c>
      <c r="J39" s="19"/>
      <c r="K39" s="25">
        <f>SUM('July 2014'!I39,'Aug 2014'!I39,'Sept 2014'!I39,'Oct 2014'!I39,'Nov 2014'!I39,'Dec 2014'!I39)</f>
        <v>1923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106447</v>
      </c>
      <c r="F40" s="18">
        <v>29</v>
      </c>
      <c r="G40" s="16">
        <v>4</v>
      </c>
      <c r="H40" s="19">
        <f>G40*H6</f>
        <v>112</v>
      </c>
      <c r="I40" s="25">
        <f t="shared" si="1"/>
        <v>141</v>
      </c>
      <c r="J40" s="19"/>
      <c r="K40" s="25">
        <f>SUM('July 2014'!I40,'Aug 2014'!I40,'Sept 2014'!I40,'Oct 2014'!I40,'Nov 2014'!I40,'Dec 2014'!I40)</f>
        <v>3480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2014'!I41)</f>
        <v>957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48641</v>
      </c>
      <c r="F42" s="18">
        <v>30</v>
      </c>
      <c r="G42" s="16">
        <v>4</v>
      </c>
      <c r="H42" s="19">
        <f>G42*H6</f>
        <v>112</v>
      </c>
      <c r="I42" s="25">
        <f t="shared" si="1"/>
        <v>142</v>
      </c>
      <c r="J42" s="19"/>
      <c r="K42" s="25">
        <f>SUM('July 2014'!I42,'Aug 2014'!I42,'Sept 2014'!I42,'Oct 2014'!I42,'Nov 2014'!I42,'Dec 2014'!I42)</f>
        <v>704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48000</v>
      </c>
      <c r="F43" s="18">
        <v>95</v>
      </c>
      <c r="G43" s="16">
        <v>4</v>
      </c>
      <c r="H43" s="19">
        <f>G43*H6</f>
        <v>112</v>
      </c>
      <c r="I43" s="25">
        <f t="shared" si="1"/>
        <v>207</v>
      </c>
      <c r="J43" s="19"/>
      <c r="K43" s="25">
        <f>SUM('July 2014'!I43,'Aug 2014'!I43,'Sept 2014'!I43,'Oct 2014'!I43,'Nov 2014'!I43,'Dec 2014'!I43)</f>
        <v>1959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37684</v>
      </c>
      <c r="F44" s="18">
        <v>58</v>
      </c>
      <c r="G44" s="16">
        <v>4</v>
      </c>
      <c r="H44" s="19">
        <f>G44*H6</f>
        <v>112</v>
      </c>
      <c r="I44" s="25">
        <f t="shared" si="1"/>
        <v>170</v>
      </c>
      <c r="J44" s="19"/>
      <c r="K44" s="25">
        <f>SUM('July 2014'!I44,'Aug 2014'!I44,'Sept 2014'!I44,'Oct 2014'!I44,'Nov 2014'!I44,'Dec 2014'!I44)</f>
        <v>2243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38062</v>
      </c>
      <c r="F45" s="18">
        <v>54</v>
      </c>
      <c r="G45" s="16">
        <v>4</v>
      </c>
      <c r="H45" s="19">
        <f>G45*H6</f>
        <v>112</v>
      </c>
      <c r="I45" s="25">
        <f t="shared" si="1"/>
        <v>166</v>
      </c>
      <c r="J45" s="19"/>
      <c r="K45" s="25">
        <f>SUM('July 2014'!I45,'Aug 2014'!I45,'Sept 2014'!I45,'Oct 2014'!I45,'Nov 2014'!I45,'Dec 2014'!I45)</f>
        <v>2344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31233</v>
      </c>
      <c r="F46" s="18">
        <v>44</v>
      </c>
      <c r="G46" s="16">
        <v>4</v>
      </c>
      <c r="H46" s="19">
        <f>G46*H6</f>
        <v>112</v>
      </c>
      <c r="I46" s="25">
        <f t="shared" si="1"/>
        <v>156</v>
      </c>
      <c r="J46" s="19"/>
      <c r="K46" s="25">
        <f>SUM('July 2014'!I46,'Aug 2014'!I46,'Sept 2014'!I46,'Oct 2014'!I46,'Nov 2014'!I46,'Dec 2014'!I46)</f>
        <v>944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45500</v>
      </c>
      <c r="F47" s="18">
        <v>198</v>
      </c>
      <c r="G47" s="16">
        <v>10</v>
      </c>
      <c r="H47" s="19">
        <f>G47*H6</f>
        <v>280</v>
      </c>
      <c r="I47" s="25">
        <f t="shared" si="1"/>
        <v>478</v>
      </c>
      <c r="J47" s="19"/>
      <c r="K47" s="25">
        <f>SUM('July 2014'!I47,'Aug 2014'!I47,'Sept 2014'!I47,'Oct 2014'!I47,'Nov 2014'!I47,'Dec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13137</v>
      </c>
      <c r="F48" s="18">
        <v>451</v>
      </c>
      <c r="G48" s="16">
        <v>12</v>
      </c>
      <c r="H48" s="19">
        <f>G48*H6</f>
        <v>336</v>
      </c>
      <c r="I48" s="25">
        <f t="shared" si="1"/>
        <v>787</v>
      </c>
      <c r="J48" s="19"/>
      <c r="K48" s="25">
        <f>SUM('July 2014'!I48,'Aug 2014'!I48,'Sept 2014'!I48,'Oct 2014'!I48,'Nov 2014'!I48,'Dec 2014'!I48)</f>
        <v>607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14266</v>
      </c>
      <c r="F49" s="18">
        <v>84</v>
      </c>
      <c r="G49" s="16">
        <v>8</v>
      </c>
      <c r="H49" s="19">
        <f>G49*H6</f>
        <v>224</v>
      </c>
      <c r="I49" s="25">
        <f t="shared" si="1"/>
        <v>308</v>
      </c>
      <c r="J49" s="19"/>
      <c r="K49" s="25">
        <f>SUM('July 2014'!I49,'Aug 2014'!I49,'Sept 2014'!I49,'Oct 2014'!I49,'Nov 2014'!I49,'Dec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13673</v>
      </c>
      <c r="F50" s="18">
        <v>164</v>
      </c>
      <c r="G50" s="16">
        <v>4</v>
      </c>
      <c r="H50" s="19">
        <f>G50*H6</f>
        <v>112</v>
      </c>
      <c r="I50" s="25">
        <f t="shared" si="1"/>
        <v>276</v>
      </c>
      <c r="J50" s="19"/>
      <c r="K50" s="25">
        <f>SUM('July 2014'!I50,'Aug 2014'!I50,'Sept 2014'!I50,'Oct 2014'!I50,'Nov 2014'!I50,'Dec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120309</v>
      </c>
      <c r="F52" s="18">
        <v>47</v>
      </c>
      <c r="G52" s="16">
        <v>8</v>
      </c>
      <c r="H52" s="19">
        <f>G52*H6</f>
        <v>224</v>
      </c>
      <c r="I52" s="25">
        <f t="shared" si="1"/>
        <v>271</v>
      </c>
      <c r="J52" s="19"/>
      <c r="K52" s="25">
        <f>SUM('July 2014'!I52,'Aug 2014'!I52,'Sept 2014'!I52,'Oct 2014'!I52,'Nov 2014'!I52,'Dec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9873</v>
      </c>
      <c r="G54" s="21">
        <f>SUM(G8:G53)</f>
        <v>239</v>
      </c>
      <c r="H54" s="21">
        <f t="shared" ref="H54:L54" si="2">SUM(H8:H53)</f>
        <v>6692</v>
      </c>
      <c r="I54" s="21">
        <f>SUM(I8:I53)</f>
        <v>19488</v>
      </c>
      <c r="J54" s="21">
        <f t="shared" si="2"/>
        <v>0</v>
      </c>
      <c r="K54" s="21">
        <f t="shared" si="2"/>
        <v>70894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42024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34" workbookViewId="0">
      <selection activeCell="L59" sqref="L5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78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9345</v>
      </c>
      <c r="G4" s="12">
        <f t="shared" ref="G4:L4" si="0">G54</f>
        <v>168</v>
      </c>
      <c r="H4" s="12">
        <f t="shared" si="0"/>
        <v>4704</v>
      </c>
      <c r="I4" s="12">
        <f t="shared" si="0"/>
        <v>14049</v>
      </c>
      <c r="J4" s="12">
        <f t="shared" si="0"/>
        <v>6444</v>
      </c>
      <c r="K4" s="12">
        <f t="shared" si="0"/>
        <v>90382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2015'!I12)</f>
        <v>1263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2015'!I13)</f>
        <v>1125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4878</v>
      </c>
      <c r="F14" s="18">
        <v>373</v>
      </c>
      <c r="G14" s="16">
        <v>10</v>
      </c>
      <c r="H14" s="19">
        <f>G14*H6</f>
        <v>280</v>
      </c>
      <c r="I14" s="25">
        <f t="shared" si="1"/>
        <v>653</v>
      </c>
      <c r="J14" s="19"/>
      <c r="K14" s="25">
        <f>SUM('July 2014'!I14,'Aug 2014'!I14,'Sept 2014'!I14,'Oct 2014'!I14,'Nov 2014'!I14,'Dec 2014'!I14, 'Jan 2015'!I14)</f>
        <v>2107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2015'!I15)</f>
        <v>2648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5288</v>
      </c>
      <c r="F16" s="18">
        <v>16</v>
      </c>
      <c r="G16" s="16">
        <v>4</v>
      </c>
      <c r="H16" s="19">
        <f>G16*H6</f>
        <v>112</v>
      </c>
      <c r="I16" s="25">
        <f t="shared" si="1"/>
        <v>128</v>
      </c>
      <c r="J16" s="19"/>
      <c r="K16" s="25">
        <f>SUM('July 2014'!I16,'Aug 2014'!I16,'Sept 2014'!I16,'Oct 2014'!I16,'Nov 2014'!I16,'Dec 2014'!I16, 'Jan 2015'!I16)</f>
        <v>1517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2015'!I17)</f>
        <v>892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2015'!I18)</f>
        <v>705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2015'!I19)</f>
        <v>2786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243840</v>
      </c>
      <c r="F20" s="18">
        <v>596</v>
      </c>
      <c r="G20" s="16">
        <v>10</v>
      </c>
      <c r="H20" s="19">
        <f>G20*H6</f>
        <v>280</v>
      </c>
      <c r="I20" s="25">
        <f t="shared" si="1"/>
        <v>876</v>
      </c>
      <c r="J20" s="19"/>
      <c r="K20" s="25">
        <f>SUM('July 2014'!I20,'Aug 2014'!I20,'Sept 2014'!I20,'Oct 2014'!I20,'Nov 2014'!I20,'Dec 2014'!I20, 'Jan 2015'!I20)</f>
        <v>1985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241736</v>
      </c>
      <c r="F21" s="18">
        <v>153</v>
      </c>
      <c r="G21" s="16">
        <v>6</v>
      </c>
      <c r="H21" s="19">
        <f>G21*H6</f>
        <v>168</v>
      </c>
      <c r="I21" s="25">
        <f t="shared" si="1"/>
        <v>321</v>
      </c>
      <c r="J21" s="19">
        <v>4193</v>
      </c>
      <c r="K21" s="25">
        <f>SUM('July 2014'!I21,'Aug 2014'!I21,'Sept 2014'!I21,'Oct 2014'!I21,'Nov 2014'!I21,'Dec 2014'!I21, 'Jan 2015'!I21)</f>
        <v>1067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2015'!I22)</f>
        <v>5798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38931</v>
      </c>
      <c r="F23" s="18">
        <v>268</v>
      </c>
      <c r="G23" s="16">
        <v>4</v>
      </c>
      <c r="H23" s="19">
        <f>G23*H6</f>
        <v>112</v>
      </c>
      <c r="I23" s="25">
        <f t="shared" si="1"/>
        <v>380</v>
      </c>
      <c r="J23" s="19"/>
      <c r="K23" s="25">
        <f>SUM('July 2014'!I23,'Aug 2014'!I23,'Sept 2014'!I23,'Oct 2014'!I23,'Nov 2014'!I23,'Dec 2014'!I23, 'Jan 2015'!I23)</f>
        <v>6580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267849</v>
      </c>
      <c r="F24" s="18">
        <v>536</v>
      </c>
      <c r="G24" s="16">
        <v>6</v>
      </c>
      <c r="H24" s="19">
        <f>G24*H6</f>
        <v>168</v>
      </c>
      <c r="I24" s="25">
        <f t="shared" si="1"/>
        <v>704</v>
      </c>
      <c r="J24" s="19">
        <v>537</v>
      </c>
      <c r="K24" s="25">
        <f>SUM('July 2014'!I24,'Aug 2014'!I24,'Sept 2014'!I24,'Oct 2014'!I24,'Nov 2014'!I24,'Dec 2014'!I24, 'Jan 2015'!I24)</f>
        <v>3187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2015'!I25)</f>
        <v>1368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187264</v>
      </c>
      <c r="F26" s="18">
        <v>117</v>
      </c>
      <c r="G26" s="16">
        <v>4</v>
      </c>
      <c r="H26" s="19">
        <f>G26*H6</f>
        <v>112</v>
      </c>
      <c r="I26" s="25">
        <f t="shared" si="1"/>
        <v>229</v>
      </c>
      <c r="J26" s="19"/>
      <c r="K26" s="25">
        <f>SUM('July 2014'!I26,'Aug 2014'!I26,'Sept 2014'!I26,'Oct 2014'!I26,'Nov 2014'!I26,'Dec 2014'!I26, 'Jan 2015'!I26)</f>
        <v>1849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2015'!I27)</f>
        <v>3285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194632</v>
      </c>
      <c r="F28" s="18">
        <v>937</v>
      </c>
      <c r="G28" s="16">
        <v>4</v>
      </c>
      <c r="H28" s="19">
        <f>G28*H6</f>
        <v>112</v>
      </c>
      <c r="I28" s="25">
        <f t="shared" si="1"/>
        <v>1049</v>
      </c>
      <c r="J28" s="19"/>
      <c r="K28" s="25">
        <f>SUM('July 2014'!I28,'Aug 2014'!I28,'Sept 2014'!I28,'Oct 2014'!I28,'Nov 2014'!I28,'Dec 2014'!I28, 'Jan 2015'!I28)</f>
        <v>1886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166220</v>
      </c>
      <c r="F29" s="18">
        <v>386</v>
      </c>
      <c r="G29" s="16">
        <v>8</v>
      </c>
      <c r="H29" s="19">
        <f>G29*H6</f>
        <v>224</v>
      </c>
      <c r="I29" s="25">
        <f t="shared" si="1"/>
        <v>610</v>
      </c>
      <c r="J29" s="19"/>
      <c r="K29" s="25">
        <f>SUM('July 2014'!I29,'Aug 2014'!I29,'Sept 2014'!I29,'Oct 2014'!I29,'Nov 2014'!I29,'Dec 2014'!I29, 'Jan 2015'!I29)</f>
        <v>2322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201887</v>
      </c>
      <c r="F30" s="18">
        <v>25</v>
      </c>
      <c r="G30" s="16">
        <v>4</v>
      </c>
      <c r="H30" s="19">
        <f>G30*H6</f>
        <v>112</v>
      </c>
      <c r="I30" s="25">
        <f t="shared" si="1"/>
        <v>137</v>
      </c>
      <c r="J30" s="19"/>
      <c r="K30" s="25">
        <f>SUM('July 2014'!I30,'Aug 2014'!I30,'Sept 2014'!I30,'Oct 2014'!I30,'Nov 2014'!I30,'Dec 2014'!I30, 'Jan 2015'!I30)</f>
        <v>3481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246575</v>
      </c>
      <c r="F31" s="18">
        <v>786</v>
      </c>
      <c r="G31" s="16">
        <v>8</v>
      </c>
      <c r="H31" s="19">
        <f>G31*H6</f>
        <v>224</v>
      </c>
      <c r="I31" s="25">
        <f t="shared" si="1"/>
        <v>1010</v>
      </c>
      <c r="J31" s="19"/>
      <c r="K31" s="25">
        <f>SUM('July 2014'!I31,'Aug 2014'!I31,'Sept 2014'!I31,'Oct 2014'!I31,'Nov 2014'!I31,'Dec 2014'!I31, 'Jan 2015'!I31)</f>
        <v>2142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162059</v>
      </c>
      <c r="F32" s="18">
        <v>580</v>
      </c>
      <c r="G32" s="16">
        <v>10</v>
      </c>
      <c r="H32" s="19">
        <f>G32*H6</f>
        <v>280</v>
      </c>
      <c r="I32" s="25">
        <f t="shared" si="1"/>
        <v>860</v>
      </c>
      <c r="J32" s="19"/>
      <c r="K32" s="25">
        <f>SUM('July 2014'!I32,'Aug 2014'!I32,'Sept 2014'!I32,'Oct 2014'!I32,'Nov 2014'!I32,'Dec 2014'!I32, 'Jan 2015'!I32)</f>
        <v>589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120952</v>
      </c>
      <c r="F33" s="18">
        <v>456</v>
      </c>
      <c r="G33" s="16">
        <v>8</v>
      </c>
      <c r="H33" s="19">
        <f>G33*H6</f>
        <v>224</v>
      </c>
      <c r="I33" s="25">
        <f t="shared" si="1"/>
        <v>680</v>
      </c>
      <c r="J33" s="19"/>
      <c r="K33" s="25">
        <f>SUM('July 2014'!I33,'Aug 2014'!I33,'Sept 2014'!I33,'Oct 2014'!I33,'Nov 2014'!I33,'Dec 2014'!I33, 'Jan 2015'!I33)</f>
        <v>3494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2015'!I34)</f>
        <v>2033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2015'!I35)</f>
        <v>3438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106570</v>
      </c>
      <c r="F36" s="18">
        <v>221</v>
      </c>
      <c r="G36" s="16">
        <v>10</v>
      </c>
      <c r="H36" s="19">
        <f>G36*H6</f>
        <v>280</v>
      </c>
      <c r="I36" s="25">
        <f t="shared" si="1"/>
        <v>501</v>
      </c>
      <c r="J36" s="19">
        <v>999</v>
      </c>
      <c r="K36" s="25">
        <f>SUM('July 2014'!I36,'Aug 2014'!I36,'Sept 2014'!I36,'Oct 2014'!I36,'Nov 2014'!I36,'Dec 2014'!I36, 'Jan 2015'!I36)</f>
        <v>1378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106823</v>
      </c>
      <c r="F37" s="18">
        <v>719</v>
      </c>
      <c r="G37" s="16">
        <v>6</v>
      </c>
      <c r="H37" s="19">
        <f>G37*H6</f>
        <v>168</v>
      </c>
      <c r="I37" s="25">
        <f t="shared" si="1"/>
        <v>887</v>
      </c>
      <c r="J37" s="19"/>
      <c r="K37" s="25">
        <f>SUM('July 2014'!I37,'Aug 2014'!I37,'Sept 2014'!I37,'Oct 2014'!I37,'Nov 2014'!I37,'Dec 2014'!I37, 'Jan 2015'!I37)</f>
        <v>3084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2015'!I38)</f>
        <v>3807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2015'!I39)</f>
        <v>2272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2015'!I40)</f>
        <v>3621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52944</v>
      </c>
      <c r="F41" s="18">
        <v>1144</v>
      </c>
      <c r="G41" s="16">
        <v>12</v>
      </c>
      <c r="H41" s="19">
        <f>G41*H6</f>
        <v>336</v>
      </c>
      <c r="I41" s="25">
        <f t="shared" si="1"/>
        <v>1480</v>
      </c>
      <c r="J41" s="19"/>
      <c r="K41" s="25">
        <f>SUM('July 2014'!I41,'Aug 2014'!I41,'Sept 2014'!I41,'Oct 2014'!I41,'Nov 2014'!I41,'Dec 2014'!I41, 'Jan 2015'!I41)</f>
        <v>957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54412</v>
      </c>
      <c r="F42" s="18">
        <v>552</v>
      </c>
      <c r="G42" s="16">
        <v>10</v>
      </c>
      <c r="H42" s="19">
        <f>G42*H6</f>
        <v>280</v>
      </c>
      <c r="I42" s="25">
        <f t="shared" si="1"/>
        <v>832</v>
      </c>
      <c r="J42" s="19"/>
      <c r="K42" s="25">
        <f>SUM('July 2014'!I42,'Aug 2014'!I42,'Sept 2014'!I42,'Oct 2014'!I42,'Nov 2014'!I42,'Dec 2014'!I42, 'Jan 2015'!I42)</f>
        <v>846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51303</v>
      </c>
      <c r="F43" s="18">
        <v>82</v>
      </c>
      <c r="G43" s="16">
        <v>4</v>
      </c>
      <c r="H43" s="19">
        <f>G43*H6</f>
        <v>112</v>
      </c>
      <c r="I43" s="25">
        <f t="shared" si="1"/>
        <v>194</v>
      </c>
      <c r="J43" s="19"/>
      <c r="K43" s="25">
        <f>SUM('July 2014'!I43,'Aug 2014'!I43,'Sept 2014'!I43,'Oct 2014'!I43,'Nov 2014'!I43,'Dec 2014'!I43, 'Jan 2015'!I43)</f>
        <v>2166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41142</v>
      </c>
      <c r="F44" s="18">
        <v>200</v>
      </c>
      <c r="G44" s="16">
        <v>10</v>
      </c>
      <c r="H44" s="19">
        <f>G44*H6</f>
        <v>280</v>
      </c>
      <c r="I44" s="25">
        <f t="shared" si="1"/>
        <v>480</v>
      </c>
      <c r="J44" s="19"/>
      <c r="K44" s="25">
        <f>SUM('July 2014'!I44,'Aug 2014'!I44,'Sept 2014'!I44,'Oct 2014'!I44,'Nov 2014'!I44,'Dec 2014'!I44, 'Jan 2015'!I44)</f>
        <v>2413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39660</v>
      </c>
      <c r="F45" s="18">
        <v>103</v>
      </c>
      <c r="G45" s="16">
        <v>8</v>
      </c>
      <c r="H45" s="19">
        <f>G45*H6</f>
        <v>224</v>
      </c>
      <c r="I45" s="25">
        <f t="shared" si="1"/>
        <v>327</v>
      </c>
      <c r="J45" s="19"/>
      <c r="K45" s="25">
        <f>SUM('July 2014'!I45,'Aug 2014'!I45,'Sept 2014'!I45,'Oct 2014'!I45,'Nov 2014'!I45,'Dec 2014'!I45, 'Jan 2015'!I45)</f>
        <v>2510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34349</v>
      </c>
      <c r="F46" s="18">
        <v>707</v>
      </c>
      <c r="G46" s="16">
        <v>10</v>
      </c>
      <c r="H46" s="19">
        <f>G46*H6</f>
        <v>280</v>
      </c>
      <c r="I46" s="25">
        <f t="shared" si="1"/>
        <v>987</v>
      </c>
      <c r="J46" s="19"/>
      <c r="K46" s="25">
        <f>SUM('July 2014'!I46,'Aug 2014'!I46,'Sept 2014'!I46,'Oct 2014'!I46,'Nov 2014'!I46,'Dec 2014'!I46, 'Jan 2015'!I46)</f>
        <v>1100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2015'!I47)</f>
        <v>2840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2015'!I48)</f>
        <v>1394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2015'!I49)</f>
        <v>1069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15836</v>
      </c>
      <c r="F50" s="18">
        <v>148</v>
      </c>
      <c r="G50" s="16">
        <v>4</v>
      </c>
      <c r="H50" s="19">
        <f>G50*H6</f>
        <v>112</v>
      </c>
      <c r="I50" s="25">
        <f t="shared" si="1"/>
        <v>260</v>
      </c>
      <c r="J50" s="19"/>
      <c r="K50" s="25">
        <f>SUM('July 2014'!I50,'Aug 2014'!I50,'Sept 2014'!I50,'Oct 2014'!I50,'Nov 2014'!I50,'Dec 2014'!I50, 'Jan 2015'!I50)</f>
        <v>1047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>
        <v>133093</v>
      </c>
      <c r="F51" s="18">
        <v>52</v>
      </c>
      <c r="G51" s="16">
        <v>8</v>
      </c>
      <c r="H51" s="19">
        <f>G51*H6</f>
        <v>224</v>
      </c>
      <c r="I51" s="25">
        <f t="shared" si="1"/>
        <v>276</v>
      </c>
      <c r="J51" s="19">
        <v>715</v>
      </c>
      <c r="K51" s="25">
        <f>SUM('July 2014'!I51,'Aug 2014'!I51,'Sept 2014'!I51,'Oct 2014'!I51,'Nov 2014'!I51,'Dec 2014'!I51, 'Jan 2015'!I51)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2015'!I52)</f>
        <v>934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89220</v>
      </c>
      <c r="F53" s="18">
        <v>188</v>
      </c>
      <c r="G53" s="16"/>
      <c r="H53" s="19">
        <f>G53*H6</f>
        <v>0</v>
      </c>
      <c r="I53" s="25">
        <f t="shared" si="1"/>
        <v>188</v>
      </c>
      <c r="J53" s="19"/>
      <c r="K53" s="25">
        <f>SUM('July 2014'!I53,'Aug 2014'!I53,'Sept 2014'!I53,'Oct 2014'!I53,'Nov 2014'!I53,'Dec 2014'!I53, 'Jan 2015'!I53)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9345</v>
      </c>
      <c r="G54" s="21">
        <f>SUM(G8:G53)</f>
        <v>168</v>
      </c>
      <c r="H54" s="21">
        <f t="shared" ref="H54:L54" si="2">SUM(H8:H53)</f>
        <v>4704</v>
      </c>
      <c r="I54" s="21">
        <f>SUM(I8:I53)</f>
        <v>14049</v>
      </c>
      <c r="J54" s="21">
        <f t="shared" si="2"/>
        <v>6444</v>
      </c>
      <c r="K54" s="21">
        <f t="shared" si="2"/>
        <v>90382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42055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0afb811-635c-4b2c-8beb-e7768db4a6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2014</vt:lpstr>
      <vt:lpstr>Aug 2014</vt:lpstr>
      <vt:lpstr>Sept 2014</vt:lpstr>
      <vt:lpstr>Oct 2014</vt:lpstr>
      <vt:lpstr>Nov 2014</vt:lpstr>
      <vt:lpstr>Dec 2014</vt:lpstr>
      <vt:lpstr>Jan 2015</vt:lpstr>
      <vt:lpstr>Feb 2015</vt:lpstr>
      <vt:lpstr>March 2015</vt:lpstr>
      <vt:lpstr>Apr 2015</vt:lpstr>
      <vt:lpstr>May 2015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2015-04-22T16:43:43Z</cp:lastPrinted>
  <dcterms:created xsi:type="dcterms:W3CDTF">2013-07-17T03:02:03Z</dcterms:created>
  <dcterms:modified xsi:type="dcterms:W3CDTF">2015-04-22T16:44:04Z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