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ummary" sheetId="1" r:id="rId1"/>
    <sheet name="June" sheetId="2" state="hidden" r:id="rId2"/>
    <sheet name="May" sheetId="3" state="hidden" r:id="rId3"/>
    <sheet name="April" sheetId="4" state="hidden" r:id="rId4"/>
    <sheet name="March" sheetId="5" r:id="rId5"/>
    <sheet name="Feb" sheetId="6" r:id="rId6"/>
    <sheet name="Jan" sheetId="7" r:id="rId7"/>
    <sheet name="Dec" sheetId="8" r:id="rId8"/>
    <sheet name="Nov" sheetId="9" r:id="rId9"/>
    <sheet name="Oct" sheetId="10" r:id="rId10"/>
    <sheet name="Sept" sheetId="11" r:id="rId11"/>
    <sheet name="Aug" sheetId="12" r:id="rId12"/>
    <sheet name="July" sheetId="13" r:id="rId13"/>
    <sheet name="Sheet1" sheetId="14" r:id="rId14"/>
    <sheet name="Sheet2" sheetId="15" r:id="rId15"/>
  </sheets>
  <definedNames/>
  <calcPr fullCalcOnLoad="1"/>
</workbook>
</file>

<file path=xl/sharedStrings.xml><?xml version="1.0" encoding="utf-8"?>
<sst xmlns="http://schemas.openxmlformats.org/spreadsheetml/2006/main" count="412" uniqueCount="66">
  <si>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</si>
  <si>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</si>
  <si>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</si>
  <si>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</si>
  <si>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</si>
  <si>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</si>
  <si>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</si>
  <si>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</si>
  <si>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</si>
  <si>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</si>
  <si>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</si>
  <si>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</si>
  <si>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</si>
  <si>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</si>
  <si>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</si>
  <si>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</si>
  <si>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</si>
  <si>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</si>
  <si>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</si>
  <si>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</si>
  <si>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</si>
  <si>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</si>
  <si>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</si>
  <si>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</si>
  <si>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</si>
  <si>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</si>
  <si>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</si>
  <si>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</si>
  <si>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</si>
  <si>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</si>
  <si>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</si>
  <si>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</si>
  <si>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</si>
  <si>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</si>
  <si>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</si>
  <si>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</si>
  <si>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</si>
  <si>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</si>
  <si>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</si>
  <si>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</si>
  <si>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</si>
  <si>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</si>
  <si>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</si>
  <si>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June 2013</t>
  </si>
  <si>
    <t>Transportation Other</t>
  </si>
  <si>
    <t>Sch Imp Network - PD 360</t>
  </si>
  <si>
    <t>Elkton Rotary Donation</t>
  </si>
  <si>
    <t>Sept</t>
  </si>
  <si>
    <t>Unemployment/Work Comp</t>
  </si>
  <si>
    <t>131 checks</t>
  </si>
  <si>
    <t>182 Invoices</t>
  </si>
  <si>
    <t>February 2014</t>
  </si>
  <si>
    <t>March 2014</t>
  </si>
  <si>
    <t>May 2014</t>
  </si>
  <si>
    <t>April 2014</t>
  </si>
  <si>
    <t>July 2014</t>
  </si>
  <si>
    <t>August 2014</t>
  </si>
  <si>
    <t>September 2014</t>
  </si>
  <si>
    <t>KSBIT ASSESSMENT</t>
  </si>
  <si>
    <t>KSBIT Assessment</t>
  </si>
  <si>
    <t>October 2014</t>
  </si>
  <si>
    <t>November 2014</t>
  </si>
  <si>
    <t>December 2014</t>
  </si>
  <si>
    <t>Vehicles</t>
  </si>
  <si>
    <t>January 2015</t>
  </si>
  <si>
    <t>March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</si>
</sst>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9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9"/>
      <name val="Arial"/>
      <family val="2"/>
    </font>
    <font>
      <b/>
      <sz val="9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10" xfId="44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9" fontId="1" fillId="0" borderId="0" xfId="42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4" fontId="3" fillId="0" borderId="0" xfId="44" applyFont="1" applyAlignment="1">
      <alignment/>
    </xf>
    <xf numFmtId="164" fontId="3" fillId="0" borderId="0" xfId="0" applyNumberFormat="1" applyFont="1" applyAlignment="1">
      <alignment/>
    </xf>
    <xf numFmtId="44" fontId="5" fillId="0" borderId="10" xfId="44" applyFont="1" applyBorder="1" applyAlignment="1">
      <alignment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1" fillId="0" borderId="10" xfId="44" applyNumberFormat="1" applyFont="1" applyBorder="1" applyAlignment="1">
      <alignment/>
    </xf>
    <xf numFmtId="10" fontId="1" fillId="0" borderId="10" xfId="44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0" fontId="2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44" fontId="2" fillId="0" borderId="12" xfId="0" applyNumberFormat="1" applyFont="1" applyBorder="1" applyAlignment="1">
      <alignment/>
    </xf>
    <xf numFmtId="44" fontId="7" fillId="0" borderId="10" xfId="44" applyFont="1" applyBorder="1" applyAlignment="1">
      <alignment/>
    </xf>
    <xf numFmtId="0" fontId="9" fillId="0" borderId="0" xfId="0" applyFont="1" applyAlignment="1">
      <alignment/>
    </xf>
    <xf numFmtId="44" fontId="10" fillId="0" borderId="0" xfId="44" applyFont="1" applyBorder="1" applyAlignment="1">
      <alignment/>
    </xf>
    <xf numFmtId="0" fontId="8" fillId="0" borderId="0" xfId="0" applyFont="1" applyAlignment="1">
      <alignment/>
    </xf>
    <xf numFmtId="164" fontId="5" fillId="0" borderId="10" xfId="0" applyNumberFormat="1" applyFont="1" applyBorder="1" applyAlignment="1">
      <alignment/>
    </xf>
    <xf numFmtId="44" fontId="11" fillId="0" borderId="0" xfId="44" applyFont="1" applyAlignment="1">
      <alignment/>
    </xf>
    <xf numFmtId="44" fontId="12" fillId="0" borderId="10" xfId="44" applyFont="1" applyBorder="1" applyAlignment="1">
      <alignment/>
    </xf>
    <xf numFmtId="44" fontId="13" fillId="0" borderId="0" xfId="44" applyFont="1" applyAlignment="1">
      <alignment/>
    </xf>
    <xf numFmtId="44" fontId="14" fillId="0" borderId="10" xfId="44" applyFont="1" applyBorder="1" applyAlignment="1">
      <alignment/>
    </xf>
    <xf numFmtId="0" fontId="5" fillId="0" borderId="0" xfId="0" applyFont="1" applyAlignment="1">
      <alignment horizontal="center"/>
    </xf>
    <xf numFmtId="44" fontId="6" fillId="0" borderId="0" xfId="44" applyFont="1" applyBorder="1" applyAlignment="1">
      <alignment/>
    </xf>
    <xf numFmtId="44" fontId="6" fillId="0" borderId="0" xfId="44" applyFont="1" applyFill="1" applyBorder="1" applyAlignment="1">
      <alignment/>
    </xf>
    <xf numFmtId="7" fontId="7" fillId="0" borderId="1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20">
      <selection activeCell="E34" sqref="E34"/>
    </sheetView>
  </sheetViews>
  <sheetFormatPr defaultColWidth="9.140625" defaultRowHeight="12.75"/>
  <cols>
    <col min="1" max="1" width="35.140625" style="0" bestFit="1" customWidth="1"/>
    <col min="2" max="2" width="5.28125" style="0" hidden="1" customWidth="1"/>
    <col min="3" max="3" width="7.00390625" style="0" hidden="1" customWidth="1"/>
    <col min="4" max="4" width="5.57421875" style="0" hidden="1" customWidth="1"/>
    <col min="5" max="6" width="15.57421875" style="0" customWidth="1"/>
    <col min="7" max="8" width="11.28125" style="0" customWidth="1"/>
    <col min="9" max="9" width="9.57421875" style="0" customWidth="1"/>
    <col min="10" max="10" width="9.57421875" style="0" bestFit="1" customWidth="1"/>
    <col min="11" max="11" width="13.00390625" style="0" customWidth="1"/>
    <col min="12" max="12" width="11.28125" style="0" bestFit="1" customWidth="1"/>
    <col min="13" max="13" width="11.28125" style="0" customWidth="1"/>
    <col min="14" max="14" width="10.7109375" style="0" customWidth="1"/>
    <col min="15" max="15" width="9.7109375" style="0" customWidth="1"/>
  </cols>
  <sheetData>
    <row r="1" spans="1:11" ht="12.75">
      <c r="A1" s="19" t="s">
        <v>0</v>
      </c>
      <c r="B1" s="19"/>
      <c r="C1" s="19"/>
      <c r="D1" s="19"/>
      <c r="E1" s="19"/>
      <c r="F1" s="19"/>
      <c r="G1" s="19"/>
      <c r="K1" s="19"/>
    </row>
    <row r="2" spans="1:15" ht="12.75">
      <c r="A2" s="19" t="s">
        <v>1</v>
      </c>
      <c r="B2" s="19"/>
      <c r="C2" s="19"/>
      <c r="D2" s="19"/>
      <c r="E2" s="19"/>
      <c r="F2" s="19"/>
      <c r="G2" s="19"/>
      <c r="K2" s="19"/>
      <c r="O2" s="47" t="s">
        <v>30</v>
      </c>
    </row>
    <row r="3" spans="1:15" ht="12.75">
      <c r="A3" s="20" t="s">
        <v>65</v>
      </c>
      <c r="B3" s="20"/>
      <c r="C3" s="20"/>
      <c r="D3" s="20"/>
      <c r="E3" s="20"/>
      <c r="F3" s="20"/>
      <c r="G3" s="20"/>
      <c r="K3" s="19"/>
      <c r="N3" s="47" t="s">
        <v>29</v>
      </c>
      <c r="O3" s="47" t="s">
        <v>31</v>
      </c>
    </row>
    <row r="4" spans="1:15" ht="12.75">
      <c r="A4" s="18"/>
      <c r="B4" s="17" t="s">
        <v>42</v>
      </c>
      <c r="C4" s="17" t="s">
        <v>40</v>
      </c>
      <c r="D4" s="17" t="s">
        <v>39</v>
      </c>
      <c r="E4" s="33" t="s">
        <v>38</v>
      </c>
      <c r="F4" s="33" t="s">
        <v>37</v>
      </c>
      <c r="G4" s="33" t="s">
        <v>34</v>
      </c>
      <c r="H4" s="32" t="s">
        <v>23</v>
      </c>
      <c r="I4" s="33" t="s">
        <v>24</v>
      </c>
      <c r="J4" s="33" t="s">
        <v>25</v>
      </c>
      <c r="K4" s="33" t="s">
        <v>47</v>
      </c>
      <c r="L4" s="33" t="s">
        <v>26</v>
      </c>
      <c r="M4" s="32" t="s">
        <v>27</v>
      </c>
      <c r="N4" s="32" t="s">
        <v>28</v>
      </c>
      <c r="O4" s="32" t="s">
        <v>32</v>
      </c>
    </row>
    <row r="5" spans="1:15" ht="15.75">
      <c r="A5" s="18" t="s">
        <v>14</v>
      </c>
      <c r="B5" s="21"/>
      <c r="C5" s="43"/>
      <c r="D5" s="21"/>
      <c r="E5" s="4"/>
      <c r="F5" s="25">
        <v>5216.74</v>
      </c>
      <c r="G5" s="4"/>
      <c r="H5" s="25"/>
      <c r="I5" s="21"/>
      <c r="J5" s="21"/>
      <c r="K5" s="4"/>
      <c r="L5" s="25"/>
      <c r="M5" s="25">
        <v>10186</v>
      </c>
      <c r="N5" s="27">
        <f>SUM(E5:M5)</f>
        <v>15402.74</v>
      </c>
      <c r="O5" s="22">
        <f>+N5/N34</f>
        <v>0.005592626540440059</v>
      </c>
    </row>
    <row r="6" spans="1:15" ht="15.75">
      <c r="A6" s="18" t="s">
        <v>9</v>
      </c>
      <c r="B6" s="21"/>
      <c r="C6" s="43"/>
      <c r="D6" s="21"/>
      <c r="E6" s="4">
        <v>1952.75</v>
      </c>
      <c r="F6" s="25">
        <v>1060</v>
      </c>
      <c r="G6" s="25">
        <v>445</v>
      </c>
      <c r="H6" s="25">
        <v>1093</v>
      </c>
      <c r="I6" s="21">
        <v>865</v>
      </c>
      <c r="J6" s="21">
        <v>762.5</v>
      </c>
      <c r="K6" s="25">
        <v>1212.5</v>
      </c>
      <c r="L6" s="25">
        <v>3428.48</v>
      </c>
      <c r="M6" s="25"/>
      <c r="N6" s="27">
        <f aca="true" t="shared" si="0" ref="N6:N31">SUM(E6:M6)</f>
        <v>10819.23</v>
      </c>
      <c r="O6" s="22">
        <f>+N6/N34</f>
        <v>0.003928386303029545</v>
      </c>
    </row>
    <row r="7" spans="1:15" ht="15.75">
      <c r="A7" s="18" t="s">
        <v>35</v>
      </c>
      <c r="C7" s="43"/>
      <c r="D7" s="21"/>
      <c r="E7" s="4"/>
      <c r="F7" s="25"/>
      <c r="G7" s="25">
        <v>19900</v>
      </c>
      <c r="H7" s="25"/>
      <c r="I7" s="21"/>
      <c r="J7" s="21"/>
      <c r="K7" s="29"/>
      <c r="L7" s="25"/>
      <c r="M7" s="25"/>
      <c r="N7" s="27">
        <f t="shared" si="0"/>
        <v>19900</v>
      </c>
      <c r="O7" s="22">
        <f>+N7/N34</f>
        <v>0.007225550009592915</v>
      </c>
    </row>
    <row r="8" spans="1:15" ht="15.75">
      <c r="A8" s="18" t="s">
        <v>33</v>
      </c>
      <c r="B8" s="21"/>
      <c r="C8" s="43"/>
      <c r="D8" s="21"/>
      <c r="E8" s="4"/>
      <c r="F8" s="25">
        <v>611.75</v>
      </c>
      <c r="G8" s="25"/>
      <c r="H8" s="25">
        <v>1463.78</v>
      </c>
      <c r="I8" s="21">
        <v>2626.28</v>
      </c>
      <c r="J8" s="21"/>
      <c r="K8" s="25">
        <v>20000</v>
      </c>
      <c r="L8" s="25"/>
      <c r="M8" s="25"/>
      <c r="N8" s="27">
        <f t="shared" si="0"/>
        <v>24701.809999999998</v>
      </c>
      <c r="O8" s="22">
        <f>+N8/N34</f>
        <v>0.008969053441329766</v>
      </c>
    </row>
    <row r="9" spans="1:15" ht="15.75">
      <c r="A9" s="18" t="s">
        <v>15</v>
      </c>
      <c r="B9" s="21"/>
      <c r="C9" s="43"/>
      <c r="D9" s="21"/>
      <c r="E9" s="4">
        <v>33143.52</v>
      </c>
      <c r="F9" s="25">
        <v>404956.78</v>
      </c>
      <c r="G9" s="25"/>
      <c r="H9" s="25"/>
      <c r="I9" s="21"/>
      <c r="J9" s="21">
        <v>21781.4</v>
      </c>
      <c r="K9" s="25">
        <f>321981.1+290319.56</f>
        <v>612300.6599999999</v>
      </c>
      <c r="L9" s="25">
        <v>6589.85</v>
      </c>
      <c r="M9" s="25">
        <f>213456+257562</f>
        <v>471018</v>
      </c>
      <c r="N9" s="27">
        <f t="shared" si="0"/>
        <v>1549790.21</v>
      </c>
      <c r="O9" s="22"/>
    </row>
    <row r="10" spans="1:15" ht="15.75">
      <c r="A10" s="18" t="s">
        <v>16</v>
      </c>
      <c r="B10" s="21"/>
      <c r="C10" s="43"/>
      <c r="D10" s="21"/>
      <c r="E10" s="4"/>
      <c r="F10" s="25"/>
      <c r="G10" s="25"/>
      <c r="H10" s="25"/>
      <c r="I10" s="21"/>
      <c r="J10" s="21"/>
      <c r="K10" s="25">
        <v>48519.93</v>
      </c>
      <c r="L10" s="25"/>
      <c r="M10" s="25">
        <v>65936</v>
      </c>
      <c r="N10" s="27">
        <f t="shared" si="0"/>
        <v>114455.93</v>
      </c>
      <c r="O10" s="22">
        <f>+N10/N34</f>
        <v>0.04155814302057618</v>
      </c>
    </row>
    <row r="11" spans="1:15" ht="15.75">
      <c r="A11" s="18" t="s">
        <v>2</v>
      </c>
      <c r="B11" s="21"/>
      <c r="C11" s="43"/>
      <c r="D11" s="21"/>
      <c r="E11" s="4"/>
      <c r="F11" s="25"/>
      <c r="G11" s="25">
        <v>16409.5</v>
      </c>
      <c r="H11" s="25">
        <v>70020.45</v>
      </c>
      <c r="I11" s="21"/>
      <c r="J11" s="21">
        <v>28262.83</v>
      </c>
      <c r="K11" s="25">
        <v>25618.5</v>
      </c>
      <c r="L11" s="25">
        <v>45319.8</v>
      </c>
      <c r="M11" s="25">
        <f>12362+5120</f>
        <v>17482</v>
      </c>
      <c r="N11" s="27">
        <f t="shared" si="0"/>
        <v>203113.08000000002</v>
      </c>
      <c r="O11" s="22"/>
    </row>
    <row r="12" spans="1:15" ht="15.75">
      <c r="A12" s="18" t="s">
        <v>21</v>
      </c>
      <c r="B12" s="21"/>
      <c r="C12" s="43"/>
      <c r="D12" s="21"/>
      <c r="E12" s="4">
        <v>4303.16</v>
      </c>
      <c r="F12" s="25">
        <v>3859.95</v>
      </c>
      <c r="G12" s="25">
        <v>4276.99</v>
      </c>
      <c r="H12" s="25">
        <v>4375.71</v>
      </c>
      <c r="I12" s="21">
        <v>2993.67</v>
      </c>
      <c r="J12" s="21">
        <v>5004.61</v>
      </c>
      <c r="K12" s="25">
        <v>3899.2</v>
      </c>
      <c r="L12" s="25">
        <v>1153.35</v>
      </c>
      <c r="M12" s="25">
        <v>815.6</v>
      </c>
      <c r="N12" s="27">
        <f t="shared" si="0"/>
        <v>30682.239999999994</v>
      </c>
      <c r="O12" s="22">
        <f>+N12/N34</f>
        <v>0.011140505503835782</v>
      </c>
    </row>
    <row r="13" spans="1:15" ht="15.75">
      <c r="A13" s="18" t="s">
        <v>18</v>
      </c>
      <c r="B13" s="21"/>
      <c r="C13" s="43"/>
      <c r="D13" s="21"/>
      <c r="E13" s="4"/>
      <c r="F13" s="25"/>
      <c r="G13" s="25"/>
      <c r="H13" s="25"/>
      <c r="I13" s="21"/>
      <c r="J13" s="21"/>
      <c r="K13" s="25"/>
      <c r="L13" s="25">
        <v>21798</v>
      </c>
      <c r="M13" s="25"/>
      <c r="N13" s="27">
        <f t="shared" si="0"/>
        <v>21798</v>
      </c>
      <c r="O13" s="22">
        <f>+N13/N34</f>
        <v>0.007914700457744037</v>
      </c>
    </row>
    <row r="14" spans="1:15" ht="15.75">
      <c r="A14" s="18" t="s">
        <v>5</v>
      </c>
      <c r="B14" s="21"/>
      <c r="C14" s="43"/>
      <c r="D14" s="21"/>
      <c r="E14" s="4">
        <v>16186.04</v>
      </c>
      <c r="F14" s="25">
        <v>13629.35</v>
      </c>
      <c r="G14" s="25">
        <v>25793.45</v>
      </c>
      <c r="H14" s="25">
        <v>15151.43</v>
      </c>
      <c r="I14" s="21">
        <v>29610.52</v>
      </c>
      <c r="J14" s="21">
        <v>32202.5</v>
      </c>
      <c r="K14" s="25">
        <v>25927.07</v>
      </c>
      <c r="L14" s="25">
        <v>3288.22</v>
      </c>
      <c r="M14" s="25"/>
      <c r="N14" s="27">
        <f t="shared" si="0"/>
        <v>161788.58</v>
      </c>
      <c r="O14" s="22">
        <f>+N14/N34</f>
        <v>0.058744295264875575</v>
      </c>
    </row>
    <row r="15" spans="1:15" ht="15.75">
      <c r="A15" s="18" t="s">
        <v>10</v>
      </c>
      <c r="B15" s="21"/>
      <c r="C15" s="43"/>
      <c r="D15" s="21"/>
      <c r="E15" s="4">
        <v>3325</v>
      </c>
      <c r="F15" s="25">
        <v>1500</v>
      </c>
      <c r="G15" s="25">
        <v>3300</v>
      </c>
      <c r="H15" s="25">
        <v>1115</v>
      </c>
      <c r="I15" s="21">
        <v>750</v>
      </c>
      <c r="J15" s="21">
        <v>1700</v>
      </c>
      <c r="K15" s="25"/>
      <c r="L15" s="25"/>
      <c r="M15" s="25"/>
      <c r="N15" s="27">
        <f t="shared" si="0"/>
        <v>11690</v>
      </c>
      <c r="O15" s="22">
        <f>+N15/N34</f>
        <v>0.004244556764429205</v>
      </c>
    </row>
    <row r="16" spans="1:15" ht="15.75">
      <c r="A16" s="18" t="s">
        <v>46</v>
      </c>
      <c r="B16" s="21"/>
      <c r="C16" s="43"/>
      <c r="D16" s="21"/>
      <c r="E16" s="4"/>
      <c r="F16" s="25"/>
      <c r="G16" s="25"/>
      <c r="H16" s="25"/>
      <c r="I16" s="21"/>
      <c r="J16" s="21"/>
      <c r="K16" s="29"/>
      <c r="L16" s="25"/>
      <c r="M16" s="25"/>
      <c r="N16" s="27">
        <f>SUM(E16:M16)</f>
        <v>0</v>
      </c>
      <c r="O16" s="22">
        <f>+N16/N34</f>
        <v>0</v>
      </c>
    </row>
    <row r="17" spans="1:15" ht="15.75">
      <c r="A17" s="18" t="s">
        <v>8</v>
      </c>
      <c r="B17" s="21"/>
      <c r="C17" s="43"/>
      <c r="D17" s="21"/>
      <c r="E17" s="4">
        <v>21646.16</v>
      </c>
      <c r="F17" s="25">
        <v>21536.49</v>
      </c>
      <c r="G17" s="25">
        <v>20382.06</v>
      </c>
      <c r="H17" s="25">
        <v>20133.83</v>
      </c>
      <c r="I17" s="21">
        <v>20469.78</v>
      </c>
      <c r="J17" s="21">
        <v>19599.16</v>
      </c>
      <c r="K17" s="25">
        <v>20079.56</v>
      </c>
      <c r="L17" s="25">
        <v>23507.38</v>
      </c>
      <c r="M17" s="25"/>
      <c r="N17" s="27">
        <f t="shared" si="0"/>
        <v>167354.42</v>
      </c>
      <c r="O17" s="22">
        <f>+N17/N34</f>
        <v>0.060765212614895314</v>
      </c>
    </row>
    <row r="18" spans="1:15" ht="15.75">
      <c r="A18" s="18" t="s">
        <v>3</v>
      </c>
      <c r="B18" s="21"/>
      <c r="C18" s="43"/>
      <c r="D18" s="21"/>
      <c r="E18" s="4">
        <v>54841.42</v>
      </c>
      <c r="F18" s="25">
        <v>69312.74</v>
      </c>
      <c r="G18" s="25">
        <v>44168.14</v>
      </c>
      <c r="H18" s="25">
        <v>56169.69</v>
      </c>
      <c r="I18" s="21">
        <v>66819.35</v>
      </c>
      <c r="J18" s="21">
        <v>86182.68</v>
      </c>
      <c r="K18" s="25">
        <v>76685.43</v>
      </c>
      <c r="L18" s="25">
        <v>5185.48</v>
      </c>
      <c r="M18" s="25"/>
      <c r="N18" s="27">
        <f t="shared" si="0"/>
        <v>459364.92999999993</v>
      </c>
      <c r="O18" s="22">
        <f>+N18/N34</f>
        <v>0.16679217459136422</v>
      </c>
    </row>
    <row r="19" spans="1:15" ht="15.75">
      <c r="A19" s="18" t="s">
        <v>13</v>
      </c>
      <c r="B19" s="21"/>
      <c r="C19" s="43"/>
      <c r="D19" s="21"/>
      <c r="E19" s="4"/>
      <c r="F19" s="25"/>
      <c r="G19" s="25">
        <v>1846</v>
      </c>
      <c r="H19" s="25"/>
      <c r="I19" s="21">
        <v>3042</v>
      </c>
      <c r="J19" s="21"/>
      <c r="K19" s="25"/>
      <c r="L19" s="25"/>
      <c r="M19" s="25">
        <v>180588</v>
      </c>
      <c r="N19" s="27">
        <f t="shared" si="0"/>
        <v>185476</v>
      </c>
      <c r="O19" s="22">
        <f>+N19/N34</f>
        <v>0.06734503083312841</v>
      </c>
    </row>
    <row r="20" spans="1:15" ht="15.75">
      <c r="A20" s="18" t="s">
        <v>59</v>
      </c>
      <c r="B20" s="21"/>
      <c r="C20" s="43"/>
      <c r="D20" s="21"/>
      <c r="F20" s="25"/>
      <c r="G20" s="25"/>
      <c r="H20" s="25"/>
      <c r="I20" s="21"/>
      <c r="J20" s="21"/>
      <c r="K20" s="25">
        <v>94232</v>
      </c>
      <c r="L20" s="25"/>
      <c r="M20" s="25"/>
      <c r="N20" s="27">
        <f t="shared" si="0"/>
        <v>94232</v>
      </c>
      <c r="O20" s="22">
        <f>+N20/N34</f>
        <v>0.034214976306731634</v>
      </c>
    </row>
    <row r="21" spans="1:15" ht="15.75">
      <c r="A21" s="18" t="s">
        <v>6</v>
      </c>
      <c r="B21" s="21"/>
      <c r="C21" s="43"/>
      <c r="D21" s="21"/>
      <c r="E21" s="4">
        <v>24648.2</v>
      </c>
      <c r="F21" s="25">
        <v>27376.11</v>
      </c>
      <c r="G21" s="25">
        <v>10847.78</v>
      </c>
      <c r="H21" s="25">
        <v>17338.5</v>
      </c>
      <c r="I21" s="21">
        <v>39914.91</v>
      </c>
      <c r="J21" s="21">
        <v>34537.32</v>
      </c>
      <c r="K21" s="25">
        <v>55375.3</v>
      </c>
      <c r="L21" s="25">
        <v>30387.79</v>
      </c>
      <c r="M21" s="25"/>
      <c r="N21" s="27">
        <f t="shared" si="0"/>
        <v>240425.91</v>
      </c>
      <c r="O21" s="22">
        <f>+N21/N34</f>
        <v>0.08729695659833595</v>
      </c>
    </row>
    <row r="22" spans="1:15" ht="15.75">
      <c r="A22" s="18" t="s">
        <v>17</v>
      </c>
      <c r="B22" s="21"/>
      <c r="C22" s="43"/>
      <c r="D22" s="21"/>
      <c r="E22" s="4"/>
      <c r="F22" s="25">
        <v>5168.16</v>
      </c>
      <c r="G22" s="25"/>
      <c r="H22" s="25"/>
      <c r="I22" s="21">
        <v>10637.15</v>
      </c>
      <c r="J22" s="21">
        <v>1200</v>
      </c>
      <c r="K22" s="25">
        <v>6132.15</v>
      </c>
      <c r="L22" s="25">
        <v>35303.49</v>
      </c>
      <c r="M22" s="25">
        <v>34359.24</v>
      </c>
      <c r="N22" s="27">
        <f t="shared" si="0"/>
        <v>92800.19</v>
      </c>
      <c r="O22" s="22">
        <f>+N22/N34</f>
        <v>0.0336950961680766</v>
      </c>
    </row>
    <row r="23" spans="1:15" ht="15.75">
      <c r="A23" s="18" t="s">
        <v>22</v>
      </c>
      <c r="B23" s="21"/>
      <c r="C23" s="43"/>
      <c r="D23" s="21"/>
      <c r="E23" s="4">
        <v>1482.15</v>
      </c>
      <c r="F23" s="25">
        <v>12080.45</v>
      </c>
      <c r="G23" s="25">
        <v>11067.17</v>
      </c>
      <c r="H23" s="25"/>
      <c r="I23" s="21">
        <v>14555.55</v>
      </c>
      <c r="J23" s="21">
        <v>72718.88</v>
      </c>
      <c r="K23" s="25">
        <v>1074.22</v>
      </c>
      <c r="L23" s="25">
        <v>5873.78</v>
      </c>
      <c r="M23" s="25"/>
      <c r="N23" s="27">
        <f t="shared" si="0"/>
        <v>118852.20000000001</v>
      </c>
      <c r="O23" s="22">
        <f>+N23/N34</f>
        <v>0.043154397731162766</v>
      </c>
    </row>
    <row r="24" spans="1:15" ht="15.75">
      <c r="A24" s="18" t="s">
        <v>7</v>
      </c>
      <c r="B24" s="21"/>
      <c r="C24" s="43"/>
      <c r="D24" s="21"/>
      <c r="E24" s="4">
        <v>883.26</v>
      </c>
      <c r="F24" s="25">
        <v>4332.79</v>
      </c>
      <c r="G24" s="25">
        <v>5043.96</v>
      </c>
      <c r="H24" s="25">
        <v>41037.5</v>
      </c>
      <c r="I24" s="21"/>
      <c r="J24" s="21">
        <v>365.2</v>
      </c>
      <c r="K24" s="25"/>
      <c r="L24" s="25"/>
      <c r="M24" s="25"/>
      <c r="N24" s="27">
        <f t="shared" si="0"/>
        <v>51662.71</v>
      </c>
      <c r="O24" s="22">
        <f>+N24/N34</f>
        <v>0.018758366569653063</v>
      </c>
    </row>
    <row r="25" spans="1:15" ht="15.75">
      <c r="A25" s="18" t="s">
        <v>36</v>
      </c>
      <c r="B25" s="21"/>
      <c r="C25" s="43"/>
      <c r="D25" s="21"/>
      <c r="E25" s="4">
        <v>4057.33</v>
      </c>
      <c r="F25" s="25">
        <v>25000</v>
      </c>
      <c r="G25" s="25">
        <v>0</v>
      </c>
      <c r="H25" s="25">
        <v>25000</v>
      </c>
      <c r="I25" s="21"/>
      <c r="J25" s="21"/>
      <c r="K25" s="25"/>
      <c r="L25" s="25"/>
      <c r="M25" s="25"/>
      <c r="N25" s="27">
        <f t="shared" si="0"/>
        <v>54057.33</v>
      </c>
      <c r="O25" s="22">
        <f>+N25/N34</f>
        <v>0.019627836246234542</v>
      </c>
    </row>
    <row r="26" spans="1:15" ht="15.75">
      <c r="A26" s="18" t="s">
        <v>11</v>
      </c>
      <c r="B26" s="21"/>
      <c r="C26" s="43"/>
      <c r="D26" s="21"/>
      <c r="E26" s="4"/>
      <c r="F26" s="25">
        <v>1849.31</v>
      </c>
      <c r="G26" s="25">
        <v>2426.06</v>
      </c>
      <c r="H26" s="25">
        <v>5934.98</v>
      </c>
      <c r="I26" s="21">
        <v>3774.31</v>
      </c>
      <c r="J26" s="21">
        <v>4106.05</v>
      </c>
      <c r="K26" s="25">
        <v>3323.46</v>
      </c>
      <c r="L26" s="25">
        <v>1943.51</v>
      </c>
      <c r="M26" s="25"/>
      <c r="N26" s="27">
        <f t="shared" si="0"/>
        <v>23357.679999999997</v>
      </c>
      <c r="O26" s="22">
        <f>+N26/N34</f>
        <v>0.008481009293872774</v>
      </c>
    </row>
    <row r="27" spans="1:15" ht="15.75">
      <c r="A27" s="18" t="s">
        <v>44</v>
      </c>
      <c r="B27" s="21"/>
      <c r="C27" s="43"/>
      <c r="D27" s="21"/>
      <c r="E27" s="4">
        <v>1720.85</v>
      </c>
      <c r="F27" s="25">
        <v>10239.03</v>
      </c>
      <c r="G27" s="25">
        <v>13496.01</v>
      </c>
      <c r="H27" s="25">
        <v>4799.84</v>
      </c>
      <c r="I27" s="21">
        <v>11922.26</v>
      </c>
      <c r="J27" s="21">
        <v>15686</v>
      </c>
      <c r="K27" s="25">
        <v>22944.33</v>
      </c>
      <c r="L27" s="25">
        <v>4940.91</v>
      </c>
      <c r="M27" s="25">
        <v>108.75</v>
      </c>
      <c r="N27" s="27">
        <f t="shared" si="0"/>
        <v>85857.98000000001</v>
      </c>
      <c r="O27" s="22">
        <f>+N27/N34</f>
        <v>0.03117442855339841</v>
      </c>
    </row>
    <row r="28" spans="1:15" ht="15.75">
      <c r="A28" s="18" t="s">
        <v>41</v>
      </c>
      <c r="B28" s="21"/>
      <c r="C28" s="43"/>
      <c r="D28" s="21"/>
      <c r="E28" s="4">
        <v>9139.75</v>
      </c>
      <c r="F28" s="25"/>
      <c r="G28" s="25">
        <v>3941.33</v>
      </c>
      <c r="H28" s="25"/>
      <c r="I28" s="21"/>
      <c r="J28" s="21">
        <v>5946.27</v>
      </c>
      <c r="K28" s="25"/>
      <c r="L28" s="25"/>
      <c r="M28" s="25">
        <v>11739</v>
      </c>
      <c r="N28" s="27">
        <f t="shared" si="0"/>
        <v>30766.35</v>
      </c>
      <c r="O28" s="22">
        <f>+N28/N34</f>
        <v>0.011171045253147686</v>
      </c>
    </row>
    <row r="29" spans="1:15" ht="15.75">
      <c r="A29" s="18" t="s">
        <v>4</v>
      </c>
      <c r="B29" s="21"/>
      <c r="C29" s="43"/>
      <c r="D29" s="21"/>
      <c r="E29" s="4"/>
      <c r="F29" s="25">
        <v>59482.62</v>
      </c>
      <c r="G29" s="48">
        <v>58678.95</v>
      </c>
      <c r="H29" s="25">
        <v>47753.65</v>
      </c>
      <c r="I29" s="21">
        <v>54945.36</v>
      </c>
      <c r="J29" s="21">
        <v>69439.98</v>
      </c>
      <c r="K29" s="25">
        <v>65086.31</v>
      </c>
      <c r="L29" s="25">
        <v>6306.31</v>
      </c>
      <c r="M29" s="25">
        <v>54105.59</v>
      </c>
      <c r="N29" s="27">
        <f t="shared" si="0"/>
        <v>415798.77</v>
      </c>
      <c r="O29" s="22">
        <f>+N29/N34</f>
        <v>0.1509736083699609</v>
      </c>
    </row>
    <row r="30" spans="1:15" ht="15.75">
      <c r="A30" s="18" t="s">
        <v>63</v>
      </c>
      <c r="B30" s="21"/>
      <c r="C30" s="43"/>
      <c r="D30" s="21"/>
      <c r="E30" s="4">
        <v>49601.7</v>
      </c>
      <c r="F30" s="25"/>
      <c r="G30" s="49">
        <v>26609.21</v>
      </c>
      <c r="H30" s="25">
        <v>10821</v>
      </c>
      <c r="I30" s="21"/>
      <c r="J30" s="21"/>
      <c r="K30" s="25"/>
      <c r="L30" s="25"/>
      <c r="M30" s="25"/>
      <c r="N30" s="27">
        <f>SUM(E30:M30)</f>
        <v>87031.91</v>
      </c>
      <c r="O30" s="22">
        <f>+N30/N34</f>
        <v>0.03160067427816029</v>
      </c>
    </row>
    <row r="31" spans="1:15" ht="15.75">
      <c r="A31" s="18" t="s">
        <v>12</v>
      </c>
      <c r="B31" s="21"/>
      <c r="C31" s="43"/>
      <c r="D31" s="21"/>
      <c r="E31" s="4">
        <v>20208.53</v>
      </c>
      <c r="F31" s="25">
        <v>32875.73</v>
      </c>
      <c r="G31" s="29"/>
      <c r="H31" s="25">
        <v>43715.02</v>
      </c>
      <c r="I31" s="21">
        <v>31592.86</v>
      </c>
      <c r="J31" s="21">
        <v>49237.39</v>
      </c>
      <c r="K31" s="25">
        <v>31193.23</v>
      </c>
      <c r="L31" s="25">
        <v>18005.82</v>
      </c>
      <c r="M31" s="25">
        <v>9010.11</v>
      </c>
      <c r="N31" s="27">
        <f t="shared" si="0"/>
        <v>235838.69</v>
      </c>
      <c r="O31" s="22">
        <f>+N31/N34</f>
        <v>0.08563136928602415</v>
      </c>
    </row>
    <row r="32" spans="1:15" ht="17.25" thickBot="1">
      <c r="A32" s="18"/>
      <c r="B32" s="23">
        <f aca="true" t="shared" si="1" ref="B32:O32">SUM(B5:B31)</f>
        <v>0</v>
      </c>
      <c r="C32" s="44">
        <f>SUM(C5:C31)</f>
        <v>0</v>
      </c>
      <c r="D32" s="38">
        <f t="shared" si="1"/>
        <v>0</v>
      </c>
      <c r="E32" s="5">
        <f>SUM(E5:E31)</f>
        <v>247139.81999999998</v>
      </c>
      <c r="F32" s="50">
        <f t="shared" si="1"/>
        <v>700088.0000000001</v>
      </c>
      <c r="G32" s="38">
        <f>SUM(G5:G31)</f>
        <v>268631.61000000004</v>
      </c>
      <c r="H32" s="38">
        <f>SUM(H5:H31)</f>
        <v>365923.38000000006</v>
      </c>
      <c r="I32" s="23">
        <f>SUM(I5:I31)</f>
        <v>294519</v>
      </c>
      <c r="J32" s="23">
        <f>SUM(J5:J31)</f>
        <v>448732.77</v>
      </c>
      <c r="K32" s="38">
        <f>SUM(K5:K31)</f>
        <v>1113603.8499999999</v>
      </c>
      <c r="L32" s="38">
        <f t="shared" si="1"/>
        <v>213032.17</v>
      </c>
      <c r="M32" s="38">
        <f t="shared" si="1"/>
        <v>855348.2899999999</v>
      </c>
      <c r="N32" s="28">
        <f t="shared" si="1"/>
        <v>4507018.890000001</v>
      </c>
      <c r="O32" s="42">
        <f t="shared" si="1"/>
        <v>0.9999999999999997</v>
      </c>
    </row>
    <row r="33" spans="3:15" ht="15" thickTop="1">
      <c r="C33" s="29"/>
      <c r="F33" s="41"/>
      <c r="G33" s="40"/>
      <c r="H33" s="18"/>
      <c r="I33" s="29"/>
      <c r="J33" s="24"/>
      <c r="K33" s="29"/>
      <c r="M33" s="24"/>
      <c r="N33" s="24"/>
      <c r="O33" s="24"/>
    </row>
    <row r="34" spans="6:15" ht="13.5">
      <c r="F34" s="41"/>
      <c r="G34" s="39"/>
      <c r="H34" s="18"/>
      <c r="I34" s="24"/>
      <c r="J34" s="24"/>
      <c r="K34" s="25"/>
      <c r="L34" s="24"/>
      <c r="M34" s="24"/>
      <c r="N34" s="26">
        <f>+N32-N11-N9</f>
        <v>2754115.6000000006</v>
      </c>
      <c r="O34" s="24"/>
    </row>
    <row r="35" ht="12.75">
      <c r="G35" s="39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0.7109375" style="0" customWidth="1"/>
    <col min="2" max="2" width="9.57421875" style="0" bestFit="1" customWidth="1"/>
    <col min="3" max="3" width="9.2812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60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C6" s="16" t="s">
        <v>19</v>
      </c>
    </row>
    <row r="7" spans="1:3" ht="15">
      <c r="A7" s="18" t="s">
        <v>14</v>
      </c>
      <c r="B7" s="21"/>
      <c r="C7" s="6">
        <f>+B7/B33</f>
        <v>0</v>
      </c>
    </row>
    <row r="8" spans="1:3" ht="15">
      <c r="A8" s="18" t="s">
        <v>9</v>
      </c>
      <c r="B8" s="21">
        <v>762.5</v>
      </c>
      <c r="C8" s="6">
        <f>+B8/B33</f>
        <v>0.0016992295882469202</v>
      </c>
    </row>
    <row r="9" spans="1:3" ht="15">
      <c r="A9" s="18" t="s">
        <v>35</v>
      </c>
      <c r="B9" s="21"/>
      <c r="C9" s="6">
        <f>+B9/B33</f>
        <v>0</v>
      </c>
    </row>
    <row r="10" spans="1:3" ht="15">
      <c r="A10" s="18" t="s">
        <v>33</v>
      </c>
      <c r="B10" s="21"/>
      <c r="C10" s="6">
        <f>+B10/B33</f>
        <v>0</v>
      </c>
    </row>
    <row r="11" spans="1:3" ht="15">
      <c r="A11" s="18" t="s">
        <v>15</v>
      </c>
      <c r="B11" s="21">
        <v>21781.4</v>
      </c>
      <c r="C11" s="6">
        <f>+B11/B33</f>
        <v>0.048539802430742914</v>
      </c>
    </row>
    <row r="12" spans="1:3" ht="15">
      <c r="A12" s="18" t="s">
        <v>16</v>
      </c>
      <c r="B12" s="21"/>
      <c r="C12" s="6">
        <f>+B12/B33</f>
        <v>0</v>
      </c>
    </row>
    <row r="13" spans="1:3" ht="15">
      <c r="A13" s="18" t="s">
        <v>2</v>
      </c>
      <c r="B13" s="21">
        <v>28262.83</v>
      </c>
      <c r="C13" s="6">
        <f>+B13/B33</f>
        <v>0.06298365506044945</v>
      </c>
    </row>
    <row r="14" spans="1:3" ht="15">
      <c r="A14" s="18" t="s">
        <v>21</v>
      </c>
      <c r="B14" s="21">
        <v>5004.61</v>
      </c>
      <c r="C14" s="6">
        <f>+B14/B33</f>
        <v>0.011152762478211698</v>
      </c>
    </row>
    <row r="15" spans="1:3" ht="15">
      <c r="A15" s="18" t="s">
        <v>18</v>
      </c>
      <c r="B15" s="21"/>
      <c r="C15" s="6">
        <f>+B15/B33</f>
        <v>0</v>
      </c>
    </row>
    <row r="16" spans="1:3" ht="15">
      <c r="A16" s="18" t="s">
        <v>5</v>
      </c>
      <c r="B16" s="21">
        <v>32202.5</v>
      </c>
      <c r="C16" s="6">
        <f>+B16/B33</f>
        <v>0.07176320106953633</v>
      </c>
    </row>
    <row r="17" spans="1:3" ht="15">
      <c r="A17" s="18" t="s">
        <v>10</v>
      </c>
      <c r="B17" s="21">
        <v>1700</v>
      </c>
      <c r="C17" s="6">
        <f>+B17/B33</f>
        <v>0.0037884462951078878</v>
      </c>
    </row>
    <row r="18" spans="1:3" ht="15">
      <c r="A18" s="18" t="s">
        <v>46</v>
      </c>
      <c r="B18" s="21"/>
      <c r="C18" s="6">
        <f>+B18/B33</f>
        <v>0</v>
      </c>
    </row>
    <row r="19" spans="1:3" ht="15">
      <c r="A19" s="18" t="s">
        <v>8</v>
      </c>
      <c r="B19" s="21">
        <v>19599.16</v>
      </c>
      <c r="C19" s="6">
        <f>+B19/B33</f>
        <v>0.04367668534660395</v>
      </c>
    </row>
    <row r="20" spans="1:3" ht="15">
      <c r="A20" s="18" t="s">
        <v>3</v>
      </c>
      <c r="B20" s="21">
        <v>86182.68</v>
      </c>
      <c r="C20" s="6">
        <f>+B20/B33</f>
        <v>0.19205791455792273</v>
      </c>
    </row>
    <row r="21" spans="1:3" ht="15">
      <c r="A21" s="18" t="s">
        <v>13</v>
      </c>
      <c r="B21" s="21"/>
      <c r="C21" s="6">
        <f>+B21/B33</f>
        <v>0</v>
      </c>
    </row>
    <row r="22" spans="1:3" ht="15">
      <c r="A22" s="18" t="s">
        <v>6</v>
      </c>
      <c r="B22" s="21">
        <v>34537.32</v>
      </c>
      <c r="C22" s="6">
        <f>+B22/B33</f>
        <v>0.07696634235115032</v>
      </c>
    </row>
    <row r="23" spans="1:3" ht="15">
      <c r="A23" s="18" t="s">
        <v>45</v>
      </c>
      <c r="B23" s="21"/>
      <c r="C23" s="6">
        <f>+B23/B33</f>
        <v>0</v>
      </c>
    </row>
    <row r="24" spans="1:3" ht="15">
      <c r="A24" s="18" t="s">
        <v>17</v>
      </c>
      <c r="B24" s="21">
        <v>1200</v>
      </c>
      <c r="C24" s="6">
        <f>+B24/B33</f>
        <v>0.0026741973847820384</v>
      </c>
    </row>
    <row r="25" spans="1:3" ht="15">
      <c r="A25" s="18" t="s">
        <v>22</v>
      </c>
      <c r="B25" s="21">
        <v>72718.88</v>
      </c>
      <c r="C25" s="6">
        <f>+B25/B33</f>
        <v>0.1620538656002324</v>
      </c>
    </row>
    <row r="26" spans="1:3" ht="15">
      <c r="A26" s="18" t="s">
        <v>7</v>
      </c>
      <c r="B26" s="21">
        <v>365.2</v>
      </c>
      <c r="C26" s="6">
        <f>+B26/B33</f>
        <v>0.0008138474041020004</v>
      </c>
    </row>
    <row r="27" spans="1:3" ht="15">
      <c r="A27" s="18" t="s">
        <v>36</v>
      </c>
      <c r="B27" s="21"/>
      <c r="C27" s="6">
        <f>+B27/B33</f>
        <v>0</v>
      </c>
    </row>
    <row r="28" spans="1:3" ht="15">
      <c r="A28" s="18" t="s">
        <v>11</v>
      </c>
      <c r="B28" s="21">
        <v>4106.05</v>
      </c>
      <c r="C28" s="6">
        <f>+B28/B33</f>
        <v>0.009150323476486907</v>
      </c>
    </row>
    <row r="29" spans="1:3" ht="15">
      <c r="A29" s="18" t="s">
        <v>44</v>
      </c>
      <c r="B29" s="21">
        <v>15686</v>
      </c>
      <c r="C29" s="6">
        <f>+B29/B33</f>
        <v>0.03495621681474254</v>
      </c>
    </row>
    <row r="30" spans="1:3" ht="15">
      <c r="A30" s="18" t="s">
        <v>41</v>
      </c>
      <c r="B30" s="21">
        <v>5946.27</v>
      </c>
      <c r="C30" s="6">
        <f>+B30/B33</f>
        <v>0.013251249736006577</v>
      </c>
    </row>
    <row r="31" spans="1:3" ht="15">
      <c r="A31" s="18" t="s">
        <v>4</v>
      </c>
      <c r="B31" s="21">
        <v>69439.98</v>
      </c>
      <c r="C31" s="6">
        <f>+B31/B33</f>
        <v>0.15474684409609754</v>
      </c>
    </row>
    <row r="32" spans="1:3" ht="15">
      <c r="A32" s="18" t="s">
        <v>12</v>
      </c>
      <c r="B32" s="21">
        <v>49237.39</v>
      </c>
      <c r="C32" s="6">
        <f>+B32/B33</f>
        <v>0.10972541630957774</v>
      </c>
    </row>
    <row r="33" spans="1:3" ht="16.5" thickBot="1">
      <c r="A33" s="18"/>
      <c r="B33" s="23">
        <f>SUM(B7:B32)</f>
        <v>448732.77</v>
      </c>
      <c r="C33" s="7">
        <f>SUM(C7:C32)</f>
        <v>0.9999999999999999</v>
      </c>
    </row>
    <row r="34" ht="13.5" thickTop="1">
      <c r="B34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4">
      <selection activeCell="B7" sqref="B7:B31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9.2812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57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>
        <f>+B7/B31</f>
        <v>0</v>
      </c>
    </row>
    <row r="8" spans="1:3" ht="15">
      <c r="A8" s="3" t="s">
        <v>9</v>
      </c>
      <c r="B8" s="4">
        <v>1212.5</v>
      </c>
      <c r="C8" s="6">
        <f>+B8/B31</f>
        <v>0.0010888072989330992</v>
      </c>
    </row>
    <row r="9" spans="1:3" ht="15">
      <c r="A9" s="3" t="s">
        <v>33</v>
      </c>
      <c r="B9" s="4">
        <v>20000</v>
      </c>
      <c r="C9" s="6">
        <f>+B9/B31</f>
        <v>0.01795970802363875</v>
      </c>
    </row>
    <row r="10" spans="1:3" ht="15">
      <c r="A10" s="3" t="s">
        <v>15</v>
      </c>
      <c r="B10" s="4">
        <f>321981.1+290319.56</f>
        <v>612300.6599999999</v>
      </c>
      <c r="C10" s="6">
        <f>+B10/B31</f>
        <v>0.549837053814065</v>
      </c>
    </row>
    <row r="11" spans="1:3" ht="15">
      <c r="A11" s="3" t="s">
        <v>16</v>
      </c>
      <c r="B11" s="4">
        <v>48519.93</v>
      </c>
      <c r="C11" s="6">
        <f>+B11/B31</f>
        <v>0.04357018880636952</v>
      </c>
    </row>
    <row r="12" spans="1:3" ht="15">
      <c r="A12" s="3" t="s">
        <v>2</v>
      </c>
      <c r="B12" s="4">
        <v>25618.5</v>
      </c>
      <c r="C12" s="6">
        <f>+B12/B31</f>
        <v>0.023005039000179466</v>
      </c>
    </row>
    <row r="13" spans="1:3" ht="15">
      <c r="A13" s="3" t="s">
        <v>21</v>
      </c>
      <c r="B13" s="4">
        <v>3899.2</v>
      </c>
      <c r="C13" s="6">
        <f>+B13/B31</f>
        <v>0.0035014246762886106</v>
      </c>
    </row>
    <row r="14" spans="1:3" ht="15">
      <c r="A14" s="3" t="s">
        <v>18</v>
      </c>
      <c r="B14" s="4"/>
      <c r="C14" s="6">
        <f>+B14/B31</f>
        <v>0</v>
      </c>
    </row>
    <row r="15" spans="1:3" ht="15">
      <c r="A15" s="3" t="s">
        <v>5</v>
      </c>
      <c r="B15" s="4">
        <v>25927.07</v>
      </c>
      <c r="C15" s="6">
        <f>+B15/B31</f>
        <v>0.023282130355422176</v>
      </c>
    </row>
    <row r="16" spans="1:3" ht="15">
      <c r="A16" s="3" t="s">
        <v>10</v>
      </c>
      <c r="B16" s="4"/>
      <c r="C16" s="6">
        <f>+B16/B31</f>
        <v>0</v>
      </c>
    </row>
    <row r="17" spans="1:3" ht="15">
      <c r="A17" s="3" t="s">
        <v>8</v>
      </c>
      <c r="B17" s="4">
        <v>20079.56</v>
      </c>
      <c r="C17" s="6">
        <f>+B17/B31</f>
        <v>0.018031151742156786</v>
      </c>
    </row>
    <row r="18" spans="1:3" ht="15">
      <c r="A18" s="3" t="s">
        <v>3</v>
      </c>
      <c r="B18" s="4">
        <v>76685.43</v>
      </c>
      <c r="C18" s="6">
        <f>+B18/B31</f>
        <v>0.06886239662335938</v>
      </c>
    </row>
    <row r="19" spans="1:3" ht="15">
      <c r="A19" s="3" t="s">
        <v>13</v>
      </c>
      <c r="B19" s="4"/>
      <c r="C19" s="6">
        <f>+B19/B31</f>
        <v>0</v>
      </c>
    </row>
    <row r="20" spans="1:3" ht="15">
      <c r="A20" s="3" t="s">
        <v>58</v>
      </c>
      <c r="B20" s="4">
        <v>94232</v>
      </c>
      <c r="C20" s="6">
        <f>+B20/B31</f>
        <v>0.08461896032417633</v>
      </c>
    </row>
    <row r="21" spans="1:3" ht="15">
      <c r="A21" s="3" t="s">
        <v>6</v>
      </c>
      <c r="B21" s="4">
        <v>55375.3</v>
      </c>
      <c r="C21" s="6">
        <f>+B21/B31</f>
        <v>0.04972621098607014</v>
      </c>
    </row>
    <row r="22" spans="1:3" ht="15">
      <c r="A22" s="3" t="s">
        <v>17</v>
      </c>
      <c r="B22" s="4">
        <v>6132.15</v>
      </c>
      <c r="C22" s="6">
        <f>+B22/B31</f>
        <v>0.005506581177857818</v>
      </c>
    </row>
    <row r="23" spans="1:3" ht="15">
      <c r="A23" s="3" t="s">
        <v>22</v>
      </c>
      <c r="B23" s="4">
        <v>1074.22</v>
      </c>
      <c r="C23" s="6">
        <f>+B23/B31</f>
        <v>0.0009646338776576609</v>
      </c>
    </row>
    <row r="24" spans="1:3" ht="15">
      <c r="A24" s="3" t="s">
        <v>7</v>
      </c>
      <c r="B24" s="4"/>
      <c r="C24" s="6">
        <f>+B24/B31</f>
        <v>0</v>
      </c>
    </row>
    <row r="25" spans="1:3" ht="15">
      <c r="A25" s="3" t="s">
        <v>36</v>
      </c>
      <c r="B25" s="4"/>
      <c r="C25" s="6">
        <f>+B25/B31</f>
        <v>0</v>
      </c>
    </row>
    <row r="26" spans="1:3" ht="15">
      <c r="A26" s="3" t="s">
        <v>11</v>
      </c>
      <c r="B26" s="4">
        <v>3323.46</v>
      </c>
      <c r="C26" s="6">
        <f>+B26/B31</f>
        <v>0.002984418561412122</v>
      </c>
    </row>
    <row r="27" spans="1:3" ht="15">
      <c r="A27" s="3" t="s">
        <v>44</v>
      </c>
      <c r="B27" s="4">
        <v>22944.33</v>
      </c>
      <c r="C27" s="6">
        <f>+B27/B31</f>
        <v>0.020603673379900767</v>
      </c>
    </row>
    <row r="28" spans="1:3" ht="15">
      <c r="A28" s="3" t="s">
        <v>41</v>
      </c>
      <c r="B28" s="4"/>
      <c r="C28" s="6">
        <f>+B28/B31</f>
        <v>0</v>
      </c>
    </row>
    <row r="29" spans="1:3" ht="15">
      <c r="A29" s="3" t="s">
        <v>4</v>
      </c>
      <c r="B29" s="4">
        <v>65086.31</v>
      </c>
      <c r="C29" s="6">
        <f>+B29/B31</f>
        <v>0.058446556196801946</v>
      </c>
    </row>
    <row r="30" spans="1:3" ht="15">
      <c r="A30" s="3" t="s">
        <v>12</v>
      </c>
      <c r="B30" s="4">
        <v>31193.23</v>
      </c>
      <c r="C30" s="6">
        <f>+B30/B31</f>
        <v>0.028011065155710446</v>
      </c>
    </row>
    <row r="31" spans="2:3" ht="16.5" thickBot="1">
      <c r="B31" s="5">
        <f>SUM(B7:B30)</f>
        <v>1113603.8499999999</v>
      </c>
      <c r="C31" s="7">
        <f>SUM(C7:C30)</f>
        <v>0.9999999999999998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10.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56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>
        <f>+B7/B33</f>
        <v>0</v>
      </c>
    </row>
    <row r="8" spans="1:3" ht="15">
      <c r="A8" s="3" t="s">
        <v>9</v>
      </c>
      <c r="B8" s="4">
        <v>3428.48</v>
      </c>
      <c r="C8" s="6">
        <f>+B8/B33</f>
        <v>0.016093719554187518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/>
      <c r="C10" s="6">
        <f>+B10/B33</f>
        <v>0</v>
      </c>
    </row>
    <row r="11" spans="1:3" ht="15">
      <c r="A11" s="3" t="s">
        <v>15</v>
      </c>
      <c r="B11" s="4">
        <v>6589.85</v>
      </c>
      <c r="C11" s="6">
        <f>+B11/B33</f>
        <v>0.03093359092197202</v>
      </c>
    </row>
    <row r="12" spans="1:3" ht="15">
      <c r="A12" s="3" t="s">
        <v>16</v>
      </c>
      <c r="B12" s="4"/>
      <c r="C12" s="6">
        <f>+B12/B33</f>
        <v>0</v>
      </c>
    </row>
    <row r="13" spans="1:3" ht="15">
      <c r="A13" s="3" t="s">
        <v>2</v>
      </c>
      <c r="B13" s="4">
        <v>45319.8</v>
      </c>
      <c r="C13" s="6">
        <f>+B13/B33</f>
        <v>0.21273688382369668</v>
      </c>
    </row>
    <row r="14" spans="1:3" ht="15">
      <c r="A14" s="3" t="s">
        <v>21</v>
      </c>
      <c r="B14" s="4">
        <v>1153.35</v>
      </c>
      <c r="C14" s="6">
        <f>+B14/B33</f>
        <v>0.0054139710448426635</v>
      </c>
    </row>
    <row r="15" spans="1:3" ht="15">
      <c r="A15" s="3" t="s">
        <v>18</v>
      </c>
      <c r="B15" s="4">
        <v>21798</v>
      </c>
      <c r="C15" s="6">
        <f>+B15/B33</f>
        <v>0.10232257409761164</v>
      </c>
    </row>
    <row r="16" spans="1:3" ht="15">
      <c r="A16" s="3" t="s">
        <v>5</v>
      </c>
      <c r="B16" s="4">
        <v>3288.22</v>
      </c>
      <c r="C16" s="6">
        <f>+B16/B33</f>
        <v>0.015435321341372994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46</v>
      </c>
      <c r="B18" s="4"/>
      <c r="C18" s="6">
        <f>+B18/B33</f>
        <v>0</v>
      </c>
    </row>
    <row r="19" spans="1:3" ht="15">
      <c r="A19" s="3" t="s">
        <v>8</v>
      </c>
      <c r="B19" s="4">
        <v>23507.38</v>
      </c>
      <c r="C19" s="6">
        <f>+B19/B33</f>
        <v>0.11034662041887852</v>
      </c>
    </row>
    <row r="20" spans="1:3" ht="15">
      <c r="A20" s="3" t="s">
        <v>3</v>
      </c>
      <c r="B20" s="4">
        <v>5185.48</v>
      </c>
      <c r="C20" s="6">
        <f>+B20/B33</f>
        <v>0.02434130018954414</v>
      </c>
    </row>
    <row r="21" spans="1:3" ht="15">
      <c r="A21" s="3" t="s">
        <v>13</v>
      </c>
      <c r="B21" s="4"/>
      <c r="C21" s="6">
        <f>+B21/B33</f>
        <v>0</v>
      </c>
    </row>
    <row r="22" spans="1:3" ht="15">
      <c r="A22" s="3"/>
      <c r="B22" s="4"/>
      <c r="C22" s="6"/>
    </row>
    <row r="23" spans="1:3" ht="15">
      <c r="A23" s="3" t="s">
        <v>6</v>
      </c>
      <c r="B23" s="4">
        <v>30387.79</v>
      </c>
      <c r="C23" s="6">
        <f>+B23/B33</f>
        <v>0.14264413679868163</v>
      </c>
    </row>
    <row r="24" spans="1:3" ht="15">
      <c r="A24" s="3" t="s">
        <v>17</v>
      </c>
      <c r="B24" s="4">
        <v>35303.49</v>
      </c>
      <c r="C24" s="6">
        <f>+B24/B33</f>
        <v>0.16571905548349808</v>
      </c>
    </row>
    <row r="25" spans="1:3" ht="15">
      <c r="A25" s="3" t="s">
        <v>22</v>
      </c>
      <c r="B25" s="4">
        <v>5873.78</v>
      </c>
      <c r="C25" s="6">
        <f>+B25/B33</f>
        <v>0.02757226760634321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v>1943.51</v>
      </c>
      <c r="C28" s="6">
        <f>+B28/B33</f>
        <v>0.009123082208663601</v>
      </c>
    </row>
    <row r="29" spans="1:3" ht="15">
      <c r="A29" s="3" t="s">
        <v>44</v>
      </c>
      <c r="B29" s="4">
        <v>4940.91</v>
      </c>
      <c r="C29" s="6">
        <f>+B29/B33</f>
        <v>0.023193257619260037</v>
      </c>
    </row>
    <row r="30" spans="1:3" ht="15">
      <c r="A30" s="3" t="s">
        <v>41</v>
      </c>
      <c r="B30" s="4"/>
      <c r="C30" s="6">
        <f>+B30/B33</f>
        <v>0</v>
      </c>
    </row>
    <row r="31" spans="1:3" ht="15">
      <c r="A31" s="3" t="s">
        <v>4</v>
      </c>
      <c r="B31" s="4">
        <v>6306.31</v>
      </c>
      <c r="C31" s="6">
        <f>+B31/B33</f>
        <v>0.02960261823366865</v>
      </c>
    </row>
    <row r="32" spans="1:3" ht="15">
      <c r="A32" s="3" t="s">
        <v>12</v>
      </c>
      <c r="B32" s="4">
        <v>18005.82</v>
      </c>
      <c r="C32" s="6">
        <f>+B32/B33</f>
        <v>0.08452160065777858</v>
      </c>
    </row>
    <row r="33" spans="2:3" ht="16.5" thickBot="1">
      <c r="B33" s="5">
        <f>SUM(B7:B32)</f>
        <v>213032.17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0.7109375" style="0" customWidth="1"/>
    <col min="2" max="2" width="16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55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v>10186</v>
      </c>
      <c r="C7" s="6">
        <f>+B7/B33</f>
        <v>0.011908599244408381</v>
      </c>
    </row>
    <row r="8" spans="1:3" ht="15">
      <c r="A8" s="3" t="s">
        <v>9</v>
      </c>
      <c r="B8" s="4"/>
      <c r="C8" s="6">
        <f>+B8/B33</f>
        <v>0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/>
      <c r="C10" s="6">
        <f>+B10/B33</f>
        <v>0</v>
      </c>
    </row>
    <row r="11" spans="1:3" ht="15">
      <c r="A11" s="3" t="s">
        <v>15</v>
      </c>
      <c r="B11" s="4">
        <f>213456+257562</f>
        <v>471018</v>
      </c>
      <c r="C11" s="6">
        <f>+B11/B33</f>
        <v>0.5506739248873697</v>
      </c>
    </row>
    <row r="12" spans="1:3" ht="15">
      <c r="A12" s="3" t="s">
        <v>16</v>
      </c>
      <c r="B12" s="4">
        <v>65936</v>
      </c>
      <c r="C12" s="6">
        <f>+B12/B33</f>
        <v>0.0770867268583655</v>
      </c>
    </row>
    <row r="13" spans="1:3" ht="15">
      <c r="A13" s="3" t="s">
        <v>2</v>
      </c>
      <c r="B13" s="4">
        <f>12362+5120</f>
        <v>17482</v>
      </c>
      <c r="C13" s="6">
        <f>+B13/B33</f>
        <v>0.02043845788246096</v>
      </c>
    </row>
    <row r="14" spans="1:3" ht="15">
      <c r="A14" s="3" t="s">
        <v>21</v>
      </c>
      <c r="B14" s="4">
        <v>815.6</v>
      </c>
      <c r="C14" s="6">
        <f>+B14/B33</f>
        <v>0.0009535297019182678</v>
      </c>
    </row>
    <row r="15" spans="1:3" ht="15">
      <c r="A15" s="3" t="s">
        <v>18</v>
      </c>
      <c r="B15" s="4"/>
      <c r="C15" s="6">
        <f>+B15/B33</f>
        <v>0</v>
      </c>
    </row>
    <row r="16" spans="1:3" ht="15">
      <c r="A16" s="3" t="s">
        <v>5</v>
      </c>
      <c r="B16" s="4"/>
      <c r="C16" s="6">
        <f>+B16/B33</f>
        <v>0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46</v>
      </c>
      <c r="B18" s="4"/>
      <c r="C18" s="6">
        <f>+B18/B33</f>
        <v>0</v>
      </c>
    </row>
    <row r="19" spans="1:3" ht="15">
      <c r="A19" s="3" t="s">
        <v>8</v>
      </c>
      <c r="B19" s="4"/>
      <c r="C19" s="6">
        <f>+B19/B33</f>
        <v>0</v>
      </c>
    </row>
    <row r="20" spans="1:3" ht="15">
      <c r="A20" s="3" t="s">
        <v>3</v>
      </c>
      <c r="B20" s="4"/>
      <c r="C20" s="6">
        <f>+B20/B33</f>
        <v>0</v>
      </c>
    </row>
    <row r="21" spans="1:3" ht="15">
      <c r="A21" s="3" t="s">
        <v>13</v>
      </c>
      <c r="B21" s="4">
        <v>180588</v>
      </c>
      <c r="C21" s="6">
        <f>+B21/B33</f>
        <v>0.21112803066456123</v>
      </c>
    </row>
    <row r="22" spans="1:3" ht="15">
      <c r="A22" s="3"/>
      <c r="B22" s="4"/>
      <c r="C22" s="6"/>
    </row>
    <row r="23" spans="1:3" ht="15">
      <c r="A23" s="3" t="s">
        <v>6</v>
      </c>
      <c r="B23" s="4"/>
      <c r="C23" s="6">
        <f>+B23/B33</f>
        <v>0</v>
      </c>
    </row>
    <row r="24" spans="1:3" ht="15">
      <c r="A24" s="3" t="s">
        <v>17</v>
      </c>
      <c r="B24" s="4">
        <v>34359.24</v>
      </c>
      <c r="C24" s="6">
        <f>+B24/B33</f>
        <v>0.04016988214239606</v>
      </c>
    </row>
    <row r="25" spans="1:3" ht="15">
      <c r="A25" s="3" t="s">
        <v>22</v>
      </c>
      <c r="B25" s="4"/>
      <c r="C25" s="6">
        <f>+B25/B33</f>
        <v>0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/>
      <c r="C28" s="6">
        <f>+B28/B33</f>
        <v>0</v>
      </c>
    </row>
    <row r="29" spans="1:3" ht="15">
      <c r="A29" s="3" t="s">
        <v>44</v>
      </c>
      <c r="B29" s="4">
        <v>108.75</v>
      </c>
      <c r="C29" s="6">
        <f>+B29/B33</f>
        <v>0.00012714119063709126</v>
      </c>
    </row>
    <row r="30" spans="1:3" ht="15">
      <c r="A30" s="3" t="s">
        <v>41</v>
      </c>
      <c r="B30" s="4">
        <v>11739</v>
      </c>
      <c r="C30" s="6">
        <f>+B30/B33</f>
        <v>0.013724233902425878</v>
      </c>
    </row>
    <row r="31" spans="1:3" ht="15">
      <c r="A31" s="3" t="s">
        <v>4</v>
      </c>
      <c r="B31" s="4">
        <v>54105.59</v>
      </c>
      <c r="C31" s="6">
        <f>+B31/B33</f>
        <v>0.06325562420894067</v>
      </c>
    </row>
    <row r="32" spans="1:3" ht="15">
      <c r="A32" s="3" t="s">
        <v>12</v>
      </c>
      <c r="B32" s="4">
        <v>9010.11</v>
      </c>
      <c r="C32" s="6">
        <f>+B32/B33</f>
        <v>0.010533849316516434</v>
      </c>
    </row>
    <row r="33" spans="2:3" ht="16.5" thickBot="1">
      <c r="B33" s="5">
        <f>SUM(B7:B32)</f>
        <v>855348.2899999999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2.7109375" style="0" customWidth="1"/>
    <col min="2" max="2" width="16.8515625" style="0" bestFit="1" customWidth="1"/>
  </cols>
  <sheetData>
    <row r="1" spans="1:2" ht="12.75">
      <c r="A1" s="19" t="s">
        <v>0</v>
      </c>
      <c r="B1" s="19"/>
    </row>
    <row r="2" spans="1:2" ht="12.75">
      <c r="A2" s="19" t="s">
        <v>1</v>
      </c>
      <c r="B2" s="19"/>
    </row>
    <row r="3" spans="1:2" ht="12.75">
      <c r="A3" s="20" t="s">
        <v>43</v>
      </c>
      <c r="B3" s="20"/>
    </row>
    <row r="4" spans="1:2" ht="12.75">
      <c r="A4" s="18"/>
      <c r="B4" s="18"/>
    </row>
    <row r="5" spans="1:2" ht="12.75">
      <c r="A5" s="18"/>
      <c r="B5" s="18"/>
    </row>
    <row r="6" spans="1:2" ht="12.75">
      <c r="A6" s="18"/>
      <c r="B6" s="17" t="s">
        <v>42</v>
      </c>
    </row>
    <row r="7" spans="1:3" ht="15">
      <c r="A7" s="18" t="s">
        <v>14</v>
      </c>
      <c r="B7" s="21"/>
      <c r="C7" s="6" t="e">
        <f>+B7/B33</f>
        <v>#DIV/0!</v>
      </c>
    </row>
    <row r="8" spans="1:3" ht="15">
      <c r="A8" s="18" t="s">
        <v>9</v>
      </c>
      <c r="B8" s="4"/>
      <c r="C8" s="6" t="e">
        <f>+B8/B33</f>
        <v>#DIV/0!</v>
      </c>
    </row>
    <row r="9" spans="1:3" ht="15">
      <c r="A9" s="18" t="s">
        <v>35</v>
      </c>
      <c r="B9" s="3"/>
      <c r="C9" s="6" t="e">
        <f>+B9/B33</f>
        <v>#DIV/0!</v>
      </c>
    </row>
    <row r="10" spans="1:3" ht="15">
      <c r="A10" s="18" t="s">
        <v>33</v>
      </c>
      <c r="B10" s="4"/>
      <c r="C10" s="6" t="e">
        <f>+B10/B33</f>
        <v>#DIV/0!</v>
      </c>
    </row>
    <row r="11" spans="1:3" ht="15">
      <c r="A11" s="18" t="s">
        <v>15</v>
      </c>
      <c r="B11" s="4"/>
      <c r="C11" s="6" t="e">
        <f>+B11/B33</f>
        <v>#DIV/0!</v>
      </c>
    </row>
    <row r="12" spans="1:3" ht="15">
      <c r="A12" s="18" t="s">
        <v>16</v>
      </c>
      <c r="B12" s="4"/>
      <c r="C12" s="6" t="e">
        <f>+B12/B33</f>
        <v>#DIV/0!</v>
      </c>
    </row>
    <row r="13" spans="1:3" ht="15">
      <c r="A13" s="18" t="s">
        <v>2</v>
      </c>
      <c r="B13" s="4"/>
      <c r="C13" s="6" t="e">
        <f>+B13/B33</f>
        <v>#DIV/0!</v>
      </c>
    </row>
    <row r="14" spans="1:3" ht="15">
      <c r="A14" s="18" t="s">
        <v>21</v>
      </c>
      <c r="B14" s="4"/>
      <c r="C14" s="6" t="e">
        <f>+B14/B33</f>
        <v>#DIV/0!</v>
      </c>
    </row>
    <row r="15" spans="1:3" ht="15">
      <c r="A15" s="18" t="s">
        <v>18</v>
      </c>
      <c r="B15" s="4"/>
      <c r="C15" s="6" t="e">
        <f>+B15/B33</f>
        <v>#DIV/0!</v>
      </c>
    </row>
    <row r="16" spans="1:3" ht="15">
      <c r="A16" s="18" t="s">
        <v>5</v>
      </c>
      <c r="B16" s="4"/>
      <c r="C16" s="6" t="e">
        <f>+B16/B33</f>
        <v>#DIV/0!</v>
      </c>
    </row>
    <row r="17" spans="1:3" ht="15">
      <c r="A17" s="18" t="s">
        <v>10</v>
      </c>
      <c r="B17" s="4"/>
      <c r="C17" s="6" t="e">
        <f>+B17/B33</f>
        <v>#DIV/0!</v>
      </c>
    </row>
    <row r="18" spans="1:3" ht="15">
      <c r="A18" s="18" t="s">
        <v>46</v>
      </c>
      <c r="B18" s="4"/>
      <c r="C18" s="6" t="e">
        <f>+B18/B33</f>
        <v>#DIV/0!</v>
      </c>
    </row>
    <row r="19" spans="1:3" ht="15">
      <c r="A19" s="18" t="s">
        <v>8</v>
      </c>
      <c r="B19" s="4"/>
      <c r="C19" s="6" t="e">
        <f>+B19/B33</f>
        <v>#DIV/0!</v>
      </c>
    </row>
    <row r="20" spans="1:3" ht="15">
      <c r="A20" s="18" t="s">
        <v>3</v>
      </c>
      <c r="B20" s="4"/>
      <c r="C20" s="6" t="e">
        <f>+B20/B33</f>
        <v>#DIV/0!</v>
      </c>
    </row>
    <row r="21" spans="1:3" ht="15">
      <c r="A21" s="18" t="s">
        <v>13</v>
      </c>
      <c r="B21" s="4"/>
      <c r="C21" s="6" t="e">
        <f>+B21/B33</f>
        <v>#DIV/0!</v>
      </c>
    </row>
    <row r="22" spans="1:3" ht="15">
      <c r="A22" s="18" t="s">
        <v>6</v>
      </c>
      <c r="B22" s="4"/>
      <c r="C22" s="6" t="e">
        <f>+B22/B33</f>
        <v>#DIV/0!</v>
      </c>
    </row>
    <row r="23" spans="1:3" ht="15">
      <c r="A23" s="18" t="s">
        <v>45</v>
      </c>
      <c r="B23" s="4"/>
      <c r="C23" s="6" t="e">
        <f>+B23/B33</f>
        <v>#DIV/0!</v>
      </c>
    </row>
    <row r="24" spans="1:3" ht="15">
      <c r="A24" s="18" t="s">
        <v>17</v>
      </c>
      <c r="B24" s="4"/>
      <c r="C24" s="6" t="e">
        <f>+B24/B33</f>
        <v>#DIV/0!</v>
      </c>
    </row>
    <row r="25" spans="1:3" ht="15">
      <c r="A25" s="18" t="s">
        <v>22</v>
      </c>
      <c r="B25" s="4"/>
      <c r="C25" s="6" t="e">
        <f>+B25/B33</f>
        <v>#DIV/0!</v>
      </c>
    </row>
    <row r="26" spans="1:3" ht="15">
      <c r="A26" s="18" t="s">
        <v>7</v>
      </c>
      <c r="B26" s="4"/>
      <c r="C26" s="6" t="e">
        <f>+B26/B33</f>
        <v>#DIV/0!</v>
      </c>
    </row>
    <row r="27" spans="1:3" ht="15">
      <c r="A27" s="18" t="s">
        <v>36</v>
      </c>
      <c r="B27" s="4"/>
      <c r="C27" s="6" t="e">
        <f>+B27/B33</f>
        <v>#DIV/0!</v>
      </c>
    </row>
    <row r="28" spans="1:3" ht="15">
      <c r="A28" s="18" t="s">
        <v>11</v>
      </c>
      <c r="B28" s="4"/>
      <c r="C28" s="6" t="e">
        <f>+B28/B33</f>
        <v>#DIV/0!</v>
      </c>
    </row>
    <row r="29" spans="1:3" ht="15">
      <c r="A29" s="18" t="s">
        <v>44</v>
      </c>
      <c r="B29" s="4"/>
      <c r="C29" s="6" t="e">
        <f>+B29/B33</f>
        <v>#DIV/0!</v>
      </c>
    </row>
    <row r="30" spans="1:3" ht="15">
      <c r="A30" s="18" t="s">
        <v>41</v>
      </c>
      <c r="B30" s="4"/>
      <c r="C30" s="6" t="e">
        <f>+B30/B33</f>
        <v>#DIV/0!</v>
      </c>
    </row>
    <row r="31" spans="1:3" ht="15">
      <c r="A31" s="18" t="s">
        <v>4</v>
      </c>
      <c r="B31" s="4"/>
      <c r="C31" s="6" t="e">
        <f>+B31/B33</f>
        <v>#DIV/0!</v>
      </c>
    </row>
    <row r="32" spans="1:3" ht="15">
      <c r="A32" s="18" t="s">
        <v>12</v>
      </c>
      <c r="B32" s="4"/>
      <c r="C32" s="6" t="e">
        <f>+B32/B33</f>
        <v>#DIV/0!</v>
      </c>
    </row>
    <row r="33" spans="2:3" ht="15.75" thickBot="1">
      <c r="B33" s="37">
        <f>SUM(B7:B32)</f>
        <v>0</v>
      </c>
      <c r="C33" s="36" t="e">
        <f>SUM(C7:C32)</f>
        <v>#DIV/0!</v>
      </c>
    </row>
    <row r="34" ht="15">
      <c r="B34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6">
      <selection activeCell="B7" sqref="B7:B33"/>
    </sheetView>
  </sheetViews>
  <sheetFormatPr defaultColWidth="9.140625" defaultRowHeight="12.75"/>
  <cols>
    <col min="1" max="1" width="23.00390625" style="0" customWidth="1"/>
    <col min="2" max="2" width="16.8515625" style="0" customWidth="1"/>
  </cols>
  <sheetData>
    <row r="1" spans="1:2" ht="12.75">
      <c r="A1" s="19" t="s">
        <v>0</v>
      </c>
      <c r="B1" s="19"/>
    </row>
    <row r="2" spans="1:2" ht="12.75">
      <c r="A2" s="19" t="s">
        <v>1</v>
      </c>
      <c r="B2" s="19"/>
    </row>
    <row r="3" spans="1:2" ht="12.75">
      <c r="A3" s="20" t="s">
        <v>53</v>
      </c>
      <c r="B3" s="20"/>
    </row>
    <row r="4" spans="1:2" ht="12.75">
      <c r="A4" s="18"/>
      <c r="B4" s="18"/>
    </row>
    <row r="5" spans="1:2" ht="12.75">
      <c r="A5" s="18"/>
      <c r="B5" s="18"/>
    </row>
    <row r="6" spans="1:2" ht="12.75">
      <c r="A6" s="18"/>
      <c r="B6" s="17" t="s">
        <v>40</v>
      </c>
    </row>
    <row r="7" spans="1:3" ht="15">
      <c r="A7" s="18" t="s">
        <v>14</v>
      </c>
      <c r="B7" s="4"/>
      <c r="C7" s="6" t="e">
        <f>+B7/B33</f>
        <v>#DIV/0!</v>
      </c>
    </row>
    <row r="8" spans="1:3" ht="15">
      <c r="A8" s="18" t="s">
        <v>9</v>
      </c>
      <c r="B8" s="4"/>
      <c r="C8" s="6" t="e">
        <f>+B8/B33</f>
        <v>#DIV/0!</v>
      </c>
    </row>
    <row r="9" spans="1:3" ht="15">
      <c r="A9" s="18" t="s">
        <v>35</v>
      </c>
      <c r="B9" s="4"/>
      <c r="C9" s="6" t="e">
        <f>+B9/B33</f>
        <v>#DIV/0!</v>
      </c>
    </row>
    <row r="10" spans="1:3" ht="15">
      <c r="A10" s="18" t="s">
        <v>33</v>
      </c>
      <c r="B10" s="4"/>
      <c r="C10" s="6" t="e">
        <f>+B10/B33</f>
        <v>#DIV/0!</v>
      </c>
    </row>
    <row r="11" spans="1:3" ht="15">
      <c r="A11" s="18" t="s">
        <v>15</v>
      </c>
      <c r="B11" s="4"/>
      <c r="C11" s="6" t="e">
        <f>+B11/B33</f>
        <v>#DIV/0!</v>
      </c>
    </row>
    <row r="12" spans="1:3" ht="15">
      <c r="A12" s="18" t="s">
        <v>16</v>
      </c>
      <c r="B12" s="4"/>
      <c r="C12" s="6" t="e">
        <f>+B12/B33</f>
        <v>#DIV/0!</v>
      </c>
    </row>
    <row r="13" spans="1:3" ht="15">
      <c r="A13" s="18" t="s">
        <v>2</v>
      </c>
      <c r="B13" s="4"/>
      <c r="C13" s="6" t="e">
        <f>+B13/B33</f>
        <v>#DIV/0!</v>
      </c>
    </row>
    <row r="14" spans="1:3" ht="15">
      <c r="A14" s="18" t="s">
        <v>21</v>
      </c>
      <c r="B14" s="4"/>
      <c r="C14" s="6" t="e">
        <f>+B14/B33</f>
        <v>#DIV/0!</v>
      </c>
    </row>
    <row r="15" spans="1:3" ht="15">
      <c r="A15" s="18" t="s">
        <v>18</v>
      </c>
      <c r="B15" s="4"/>
      <c r="C15" s="6" t="e">
        <f>+B15/B33</f>
        <v>#DIV/0!</v>
      </c>
    </row>
    <row r="16" spans="1:3" ht="15">
      <c r="A16" s="18" t="s">
        <v>5</v>
      </c>
      <c r="B16" s="4"/>
      <c r="C16" s="6" t="e">
        <f>+B16/B33</f>
        <v>#DIV/0!</v>
      </c>
    </row>
    <row r="17" spans="1:3" ht="15">
      <c r="A17" s="18" t="s">
        <v>10</v>
      </c>
      <c r="B17" s="4"/>
      <c r="C17" s="6" t="e">
        <f>+B17/B33</f>
        <v>#DIV/0!</v>
      </c>
    </row>
    <row r="18" spans="1:3" ht="15">
      <c r="A18" s="18" t="s">
        <v>46</v>
      </c>
      <c r="B18" s="4"/>
      <c r="C18" s="6" t="e">
        <f>+B18/B33</f>
        <v>#DIV/0!</v>
      </c>
    </row>
    <row r="19" spans="1:3" ht="15">
      <c r="A19" s="18" t="s">
        <v>8</v>
      </c>
      <c r="B19" s="4"/>
      <c r="C19" s="6" t="e">
        <f>+B19/B33</f>
        <v>#DIV/0!</v>
      </c>
    </row>
    <row r="20" spans="1:3" ht="15">
      <c r="A20" s="18" t="s">
        <v>3</v>
      </c>
      <c r="B20" s="4"/>
      <c r="C20" s="6" t="e">
        <f>+B20/B33</f>
        <v>#DIV/0!</v>
      </c>
    </row>
    <row r="21" spans="1:3" ht="15">
      <c r="A21" s="18" t="s">
        <v>13</v>
      </c>
      <c r="B21" s="4"/>
      <c r="C21" s="6" t="e">
        <f>+B21/B33</f>
        <v>#DIV/0!</v>
      </c>
    </row>
    <row r="22" spans="1:3" ht="15">
      <c r="A22" s="18" t="s">
        <v>6</v>
      </c>
      <c r="B22" s="4"/>
      <c r="C22" s="6" t="e">
        <f>+B22/B33</f>
        <v>#DIV/0!</v>
      </c>
    </row>
    <row r="23" spans="1:3" ht="15">
      <c r="A23" s="18" t="s">
        <v>45</v>
      </c>
      <c r="B23" s="4"/>
      <c r="C23" s="6" t="e">
        <f>+B23/B33</f>
        <v>#DIV/0!</v>
      </c>
    </row>
    <row r="24" spans="1:3" ht="15">
      <c r="A24" s="18" t="s">
        <v>17</v>
      </c>
      <c r="B24" s="4"/>
      <c r="C24" s="6" t="e">
        <f>+B24/B33</f>
        <v>#DIV/0!</v>
      </c>
    </row>
    <row r="25" spans="1:3" ht="15">
      <c r="A25" s="18" t="s">
        <v>22</v>
      </c>
      <c r="B25" s="4"/>
      <c r="C25" s="6" t="e">
        <f>+B25/B33</f>
        <v>#DIV/0!</v>
      </c>
    </row>
    <row r="26" spans="1:3" ht="15">
      <c r="A26" s="18" t="s">
        <v>7</v>
      </c>
      <c r="B26" s="4"/>
      <c r="C26" s="6" t="e">
        <f>+B26/B33</f>
        <v>#DIV/0!</v>
      </c>
    </row>
    <row r="27" spans="1:3" ht="15">
      <c r="A27" s="18" t="s">
        <v>36</v>
      </c>
      <c r="B27" s="4"/>
      <c r="C27" s="6" t="e">
        <f>+B27/B33</f>
        <v>#DIV/0!</v>
      </c>
    </row>
    <row r="28" spans="1:3" ht="15">
      <c r="A28" s="18" t="s">
        <v>11</v>
      </c>
      <c r="B28" s="4"/>
      <c r="C28" s="6" t="e">
        <f>+B28/B33</f>
        <v>#DIV/0!</v>
      </c>
    </row>
    <row r="29" spans="1:3" ht="15">
      <c r="A29" s="18" t="s">
        <v>44</v>
      </c>
      <c r="B29" s="4"/>
      <c r="C29" s="6" t="e">
        <f>+B29/B33</f>
        <v>#DIV/0!</v>
      </c>
    </row>
    <row r="30" spans="1:3" ht="15">
      <c r="A30" s="18" t="s">
        <v>41</v>
      </c>
      <c r="B30" s="4"/>
      <c r="C30" s="6" t="e">
        <f>+B30/B33</f>
        <v>#DIV/0!</v>
      </c>
    </row>
    <row r="31" spans="1:3" ht="15">
      <c r="A31" s="18" t="s">
        <v>4</v>
      </c>
      <c r="B31" s="4"/>
      <c r="C31" s="34" t="e">
        <f>+B31/B33</f>
        <v>#DIV/0!</v>
      </c>
    </row>
    <row r="32" spans="1:3" ht="15">
      <c r="A32" s="18" t="s">
        <v>12</v>
      </c>
      <c r="B32" s="4"/>
      <c r="C32" s="34" t="e">
        <f>+B32/B33</f>
        <v>#DIV/0!</v>
      </c>
    </row>
    <row r="33" spans="2:3" ht="16.5" thickBot="1">
      <c r="B33" s="5"/>
      <c r="C33" s="7" t="e">
        <f>SUM(C7:C30)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3"/>
    </sheetView>
  </sheetViews>
  <sheetFormatPr defaultColWidth="9.140625" defaultRowHeight="12.75"/>
  <cols>
    <col min="1" max="1" width="23.00390625" style="0" customWidth="1"/>
    <col min="2" max="2" width="15.00390625" style="0" customWidth="1"/>
    <col min="3" max="3" width="9.28125" style="0" bestFit="1" customWidth="1"/>
  </cols>
  <sheetData>
    <row r="1" spans="1:2" ht="12.75">
      <c r="A1" s="19" t="s">
        <v>0</v>
      </c>
      <c r="B1" s="19"/>
    </row>
    <row r="2" spans="1:2" ht="12.75">
      <c r="A2" s="19" t="s">
        <v>1</v>
      </c>
      <c r="B2" s="19"/>
    </row>
    <row r="3" spans="1:2" ht="12.75">
      <c r="A3" s="20" t="s">
        <v>54</v>
      </c>
      <c r="B3" s="20"/>
    </row>
    <row r="4" spans="1:2" ht="12.75">
      <c r="A4" s="18"/>
      <c r="B4" s="18"/>
    </row>
    <row r="5" spans="1:2" ht="12.75">
      <c r="A5" s="18"/>
      <c r="B5" s="18"/>
    </row>
    <row r="6" spans="1:2" ht="12.75">
      <c r="A6" s="18"/>
      <c r="B6" s="17" t="s">
        <v>39</v>
      </c>
    </row>
    <row r="7" spans="1:3" ht="15">
      <c r="A7" s="18" t="s">
        <v>14</v>
      </c>
      <c r="B7" s="45"/>
      <c r="C7" s="6" t="e">
        <f>+B7/B33</f>
        <v>#DIV/0!</v>
      </c>
    </row>
    <row r="8" spans="1:3" ht="15">
      <c r="A8" s="18" t="s">
        <v>9</v>
      </c>
      <c r="B8" s="45"/>
      <c r="C8" s="6" t="e">
        <f>+B8/B33</f>
        <v>#DIV/0!</v>
      </c>
    </row>
    <row r="9" spans="1:3" ht="15">
      <c r="A9" s="18" t="s">
        <v>35</v>
      </c>
      <c r="B9" s="45"/>
      <c r="C9" s="6" t="e">
        <f>+B9/B33</f>
        <v>#DIV/0!</v>
      </c>
    </row>
    <row r="10" spans="1:3" ht="15">
      <c r="A10" s="18" t="s">
        <v>33</v>
      </c>
      <c r="B10" s="45"/>
      <c r="C10" s="6" t="e">
        <f>+B10/B33</f>
        <v>#DIV/0!</v>
      </c>
    </row>
    <row r="11" spans="1:3" ht="15">
      <c r="A11" s="18" t="s">
        <v>15</v>
      </c>
      <c r="B11" s="45"/>
      <c r="C11" s="6" t="e">
        <f>+B11/B33</f>
        <v>#DIV/0!</v>
      </c>
    </row>
    <row r="12" spans="1:3" ht="15">
      <c r="A12" s="18" t="s">
        <v>16</v>
      </c>
      <c r="B12" s="45"/>
      <c r="C12" s="6" t="e">
        <f>+B12/B33</f>
        <v>#DIV/0!</v>
      </c>
    </row>
    <row r="13" spans="1:3" ht="15">
      <c r="A13" s="18" t="s">
        <v>2</v>
      </c>
      <c r="B13" s="45"/>
      <c r="C13" s="6" t="e">
        <f>+B13/B33</f>
        <v>#DIV/0!</v>
      </c>
    </row>
    <row r="14" spans="1:3" ht="15">
      <c r="A14" s="18" t="s">
        <v>21</v>
      </c>
      <c r="B14" s="45"/>
      <c r="C14" s="6" t="e">
        <f>+B14/B33</f>
        <v>#DIV/0!</v>
      </c>
    </row>
    <row r="15" spans="1:3" ht="15">
      <c r="A15" s="18" t="s">
        <v>18</v>
      </c>
      <c r="B15" s="45"/>
      <c r="C15" s="6" t="e">
        <f>+B15/B33</f>
        <v>#DIV/0!</v>
      </c>
    </row>
    <row r="16" spans="1:3" ht="15">
      <c r="A16" s="18" t="s">
        <v>5</v>
      </c>
      <c r="B16" s="45"/>
      <c r="C16" s="6" t="e">
        <f>+B16/B33</f>
        <v>#DIV/0!</v>
      </c>
    </row>
    <row r="17" spans="1:3" ht="15">
      <c r="A17" s="18" t="s">
        <v>10</v>
      </c>
      <c r="B17" s="45"/>
      <c r="C17" s="6" t="e">
        <f>+B17/B33</f>
        <v>#DIV/0!</v>
      </c>
    </row>
    <row r="18" spans="1:3" ht="15">
      <c r="A18" s="18" t="s">
        <v>46</v>
      </c>
      <c r="B18" s="45"/>
      <c r="C18" s="6" t="e">
        <f>+B18/B33</f>
        <v>#DIV/0!</v>
      </c>
    </row>
    <row r="19" spans="1:3" ht="15">
      <c r="A19" s="18" t="s">
        <v>8</v>
      </c>
      <c r="B19" s="45"/>
      <c r="C19" s="6" t="e">
        <f>+B19/B33</f>
        <v>#DIV/0!</v>
      </c>
    </row>
    <row r="20" spans="1:3" ht="15">
      <c r="A20" s="18" t="s">
        <v>3</v>
      </c>
      <c r="B20" s="45"/>
      <c r="C20" s="6" t="e">
        <f>+B20/B33</f>
        <v>#DIV/0!</v>
      </c>
    </row>
    <row r="21" spans="1:3" ht="15">
      <c r="A21" s="18" t="s">
        <v>13</v>
      </c>
      <c r="B21" s="45"/>
      <c r="C21" s="6" t="e">
        <f>+B21/B33</f>
        <v>#DIV/0!</v>
      </c>
    </row>
    <row r="22" spans="1:3" ht="15">
      <c r="A22" s="18" t="s">
        <v>6</v>
      </c>
      <c r="B22" s="45"/>
      <c r="C22" s="6" t="e">
        <f>+B22/B33</f>
        <v>#DIV/0!</v>
      </c>
    </row>
    <row r="23" spans="1:3" ht="15">
      <c r="A23" s="18" t="s">
        <v>45</v>
      </c>
      <c r="B23" s="45"/>
      <c r="C23" s="6" t="e">
        <f>+B23/B33</f>
        <v>#DIV/0!</v>
      </c>
    </row>
    <row r="24" spans="1:3" ht="15">
      <c r="A24" s="18" t="s">
        <v>17</v>
      </c>
      <c r="B24" s="45"/>
      <c r="C24" s="6" t="e">
        <f>+B24/B33</f>
        <v>#DIV/0!</v>
      </c>
    </row>
    <row r="25" spans="1:3" ht="15">
      <c r="A25" s="18" t="s">
        <v>22</v>
      </c>
      <c r="B25" s="45"/>
      <c r="C25" s="6" t="e">
        <f>+B25/B33</f>
        <v>#DIV/0!</v>
      </c>
    </row>
    <row r="26" spans="1:3" ht="15">
      <c r="A26" s="18" t="s">
        <v>7</v>
      </c>
      <c r="B26" s="45"/>
      <c r="C26" s="6" t="e">
        <f>+B26/B33</f>
        <v>#DIV/0!</v>
      </c>
    </row>
    <row r="27" spans="1:3" ht="15">
      <c r="A27" s="18" t="s">
        <v>36</v>
      </c>
      <c r="B27" s="45"/>
      <c r="C27" s="6" t="e">
        <f>+B27/B33</f>
        <v>#DIV/0!</v>
      </c>
    </row>
    <row r="28" spans="1:3" ht="15">
      <c r="A28" s="18" t="s">
        <v>11</v>
      </c>
      <c r="B28" s="45"/>
      <c r="C28" s="6" t="e">
        <f>+B28/B33</f>
        <v>#DIV/0!</v>
      </c>
    </row>
    <row r="29" spans="1:3" ht="15">
      <c r="A29" s="18" t="s">
        <v>44</v>
      </c>
      <c r="B29" s="45"/>
      <c r="C29" s="6" t="e">
        <f>+B29/B33</f>
        <v>#DIV/0!</v>
      </c>
    </row>
    <row r="30" spans="1:3" ht="15">
      <c r="A30" s="18" t="s">
        <v>41</v>
      </c>
      <c r="B30" s="45"/>
      <c r="C30" s="6" t="e">
        <f>+B30/B33</f>
        <v>#DIV/0!</v>
      </c>
    </row>
    <row r="31" spans="1:3" ht="15">
      <c r="A31" s="18" t="s">
        <v>4</v>
      </c>
      <c r="B31" s="45"/>
      <c r="C31" s="34" t="e">
        <f>+B31/B33</f>
        <v>#DIV/0!</v>
      </c>
    </row>
    <row r="32" spans="1:3" ht="15">
      <c r="A32" s="18" t="s">
        <v>12</v>
      </c>
      <c r="B32" s="45"/>
      <c r="C32" s="34" t="e">
        <f>+B32/B33</f>
        <v>#DIV/0!</v>
      </c>
    </row>
    <row r="33" spans="2:3" ht="16.5" thickBot="1">
      <c r="B33" s="46"/>
      <c r="C33" s="7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6">
      <selection activeCell="B7" sqref="B7:B35"/>
    </sheetView>
  </sheetViews>
  <sheetFormatPr defaultColWidth="9.140625" defaultRowHeight="12.75"/>
  <cols>
    <col min="1" max="1" width="23.00390625" style="0" customWidth="1"/>
    <col min="2" max="2" width="15.57421875" style="0" customWidth="1"/>
  </cols>
  <sheetData>
    <row r="1" spans="1:2" ht="12.75">
      <c r="A1" s="19" t="s">
        <v>0</v>
      </c>
      <c r="B1" s="19"/>
    </row>
    <row r="2" spans="1:2" ht="12.75">
      <c r="A2" s="19" t="s">
        <v>1</v>
      </c>
      <c r="B2" s="19"/>
    </row>
    <row r="3" spans="1:2" ht="12.75">
      <c r="A3" s="20" t="s">
        <v>52</v>
      </c>
      <c r="B3" s="20"/>
    </row>
    <row r="4" spans="1:2" ht="12.75">
      <c r="A4" s="18"/>
      <c r="B4" s="18"/>
    </row>
    <row r="5" spans="1:2" ht="12.75">
      <c r="A5" s="18"/>
      <c r="B5" s="18"/>
    </row>
    <row r="6" spans="1:2" ht="12.75">
      <c r="A6" s="18"/>
      <c r="B6" s="17" t="s">
        <v>38</v>
      </c>
    </row>
    <row r="7" spans="1:3" ht="15">
      <c r="A7" s="18" t="s">
        <v>14</v>
      </c>
      <c r="B7" s="4"/>
      <c r="C7" s="6">
        <f>+B7/B33</f>
        <v>0</v>
      </c>
    </row>
    <row r="8" spans="1:3" ht="15">
      <c r="A8" s="18" t="s">
        <v>9</v>
      </c>
      <c r="B8" s="4">
        <v>1952.75</v>
      </c>
      <c r="C8" s="6">
        <f>+B8/B33</f>
        <v>0.007901397678447771</v>
      </c>
    </row>
    <row r="9" spans="1:3" ht="15">
      <c r="A9" s="18" t="s">
        <v>35</v>
      </c>
      <c r="B9" s="4"/>
      <c r="C9" s="6">
        <f>+B9/B33</f>
        <v>0</v>
      </c>
    </row>
    <row r="10" spans="1:3" ht="15">
      <c r="A10" s="18" t="s">
        <v>33</v>
      </c>
      <c r="B10" s="4"/>
      <c r="C10" s="6">
        <f>+B10/B33</f>
        <v>0</v>
      </c>
    </row>
    <row r="11" spans="1:3" ht="15">
      <c r="A11" s="18" t="s">
        <v>15</v>
      </c>
      <c r="B11" s="4">
        <v>33143.52</v>
      </c>
      <c r="C11" s="6">
        <f>+B11/B33</f>
        <v>0.1341083763838624</v>
      </c>
    </row>
    <row r="12" spans="1:3" ht="15">
      <c r="A12" s="18" t="s">
        <v>16</v>
      </c>
      <c r="B12" s="4"/>
      <c r="C12" s="6">
        <f>+B12/B33</f>
        <v>0</v>
      </c>
    </row>
    <row r="13" spans="1:3" ht="15">
      <c r="A13" s="18" t="s">
        <v>2</v>
      </c>
      <c r="B13" s="4"/>
      <c r="C13" s="6">
        <f>+B13/B33</f>
        <v>0</v>
      </c>
    </row>
    <row r="14" spans="1:3" ht="15">
      <c r="A14" s="18" t="s">
        <v>21</v>
      </c>
      <c r="B14" s="4">
        <v>4303.16</v>
      </c>
      <c r="C14" s="6">
        <f>+B14/B33</f>
        <v>0.01741184403225672</v>
      </c>
    </row>
    <row r="15" spans="1:3" ht="15">
      <c r="A15" s="18" t="s">
        <v>18</v>
      </c>
      <c r="B15" s="4"/>
      <c r="C15" s="6">
        <f>+B15/B33</f>
        <v>0</v>
      </c>
    </row>
    <row r="16" spans="1:3" ht="15">
      <c r="A16" s="18" t="s">
        <v>5</v>
      </c>
      <c r="B16" s="4">
        <v>16186.04</v>
      </c>
      <c r="C16" s="6">
        <f>+B16/B33</f>
        <v>0.06549345224901436</v>
      </c>
    </row>
    <row r="17" spans="1:3" ht="15">
      <c r="A17" s="18" t="s">
        <v>10</v>
      </c>
      <c r="B17" s="4">
        <v>3325</v>
      </c>
      <c r="C17" s="6">
        <f>+B17/B33</f>
        <v>0.013453922560921183</v>
      </c>
    </row>
    <row r="18" spans="1:3" ht="15">
      <c r="A18" s="18" t="s">
        <v>46</v>
      </c>
      <c r="B18" s="4"/>
      <c r="C18" s="6">
        <f>+B18/B33</f>
        <v>0</v>
      </c>
    </row>
    <row r="19" spans="1:3" ht="15">
      <c r="A19" s="18" t="s">
        <v>8</v>
      </c>
      <c r="B19" s="4">
        <v>21646.16</v>
      </c>
      <c r="C19" s="6">
        <f>+B19/B33</f>
        <v>0.08758669485152171</v>
      </c>
    </row>
    <row r="20" spans="1:3" ht="15">
      <c r="A20" s="18" t="s">
        <v>3</v>
      </c>
      <c r="B20" s="4">
        <v>54841.42</v>
      </c>
      <c r="C20" s="6">
        <f>+B20/B33</f>
        <v>0.22190442640930952</v>
      </c>
    </row>
    <row r="21" spans="1:3" ht="15">
      <c r="A21" s="18" t="s">
        <v>13</v>
      </c>
      <c r="B21" s="4"/>
      <c r="C21" s="6">
        <f>+B21/B33</f>
        <v>0</v>
      </c>
    </row>
    <row r="22" spans="1:3" ht="15">
      <c r="A22" s="18" t="s">
        <v>6</v>
      </c>
      <c r="B22" s="4">
        <v>24648.2</v>
      </c>
      <c r="C22" s="6">
        <f>+B22/B33</f>
        <v>0.09973382678679625</v>
      </c>
    </row>
    <row r="23" spans="1:3" ht="15">
      <c r="A23" s="18" t="s">
        <v>45</v>
      </c>
      <c r="B23" s="4"/>
      <c r="C23" s="6">
        <f>+B23/B33</f>
        <v>0</v>
      </c>
    </row>
    <row r="24" spans="1:3" ht="15">
      <c r="A24" s="18" t="s">
        <v>17</v>
      </c>
      <c r="B24" s="4">
        <v>1482.15</v>
      </c>
      <c r="C24" s="6">
        <f>+B24/B33</f>
        <v>0.005997212428171228</v>
      </c>
    </row>
    <row r="25" spans="1:3" ht="15">
      <c r="A25" s="18" t="s">
        <v>22</v>
      </c>
      <c r="B25" s="4">
        <v>883.26</v>
      </c>
      <c r="C25" s="6">
        <f>+B25/B33</f>
        <v>0.0035739283131305997</v>
      </c>
    </row>
    <row r="26" spans="1:3" ht="15">
      <c r="A26" s="18" t="s">
        <v>7</v>
      </c>
      <c r="B26" s="4">
        <v>4057.33</v>
      </c>
      <c r="C26" s="6">
        <f>+B26/B33</f>
        <v>0.01641714394709845</v>
      </c>
    </row>
    <row r="27" spans="1:3" ht="15">
      <c r="A27" s="18" t="s">
        <v>36</v>
      </c>
      <c r="B27" s="4"/>
      <c r="C27" s="6">
        <f>+B27/B33</f>
        <v>0</v>
      </c>
    </row>
    <row r="28" spans="1:3" ht="15">
      <c r="A28" s="18" t="s">
        <v>11</v>
      </c>
      <c r="B28" s="4">
        <v>1720.85</v>
      </c>
      <c r="C28" s="6">
        <f>+B28/B33</f>
        <v>0.006963062447807885</v>
      </c>
    </row>
    <row r="29" spans="1:3" ht="15">
      <c r="A29" s="18" t="s">
        <v>44</v>
      </c>
      <c r="B29" s="4">
        <v>9139.75</v>
      </c>
      <c r="C29" s="6">
        <f>+B29/B33</f>
        <v>0.03698210187253515</v>
      </c>
    </row>
    <row r="30" spans="1:3" ht="15">
      <c r="A30" s="18" t="s">
        <v>41</v>
      </c>
      <c r="B30" s="4"/>
      <c r="C30" s="6">
        <f>+B30/B33</f>
        <v>0</v>
      </c>
    </row>
    <row r="31" spans="1:3" ht="15">
      <c r="A31" s="18" t="s">
        <v>4</v>
      </c>
      <c r="B31" s="4">
        <v>49601.7</v>
      </c>
      <c r="C31" s="6">
        <f>+B31/B33</f>
        <v>0.20070298667369751</v>
      </c>
    </row>
    <row r="32" spans="1:3" ht="15">
      <c r="A32" s="18" t="s">
        <v>12</v>
      </c>
      <c r="B32" s="4">
        <v>20208.53</v>
      </c>
      <c r="C32" s="6">
        <f>+B32/B33</f>
        <v>0.08176962336542934</v>
      </c>
    </row>
    <row r="33" spans="2:3" ht="16.5" thickBot="1">
      <c r="B33" s="5">
        <f>SUM(B7:B32)</f>
        <v>247139.81999999998</v>
      </c>
      <c r="C33" s="35">
        <f>SUM(C7:C32)</f>
        <v>1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4">
      <selection activeCell="B7" sqref="B7:B33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28125" style="0" bestFit="1" customWidth="1"/>
  </cols>
  <sheetData>
    <row r="1" spans="1:2" ht="12.75">
      <c r="A1" s="19" t="s">
        <v>0</v>
      </c>
      <c r="B1" s="19"/>
    </row>
    <row r="2" spans="1:2" ht="12.75">
      <c r="A2" s="19" t="s">
        <v>1</v>
      </c>
      <c r="B2" s="19"/>
    </row>
    <row r="3" spans="1:2" ht="12.75">
      <c r="A3" s="20" t="s">
        <v>51</v>
      </c>
      <c r="B3" s="20"/>
    </row>
    <row r="4" spans="1:2" ht="12.75">
      <c r="A4" s="18"/>
      <c r="B4" s="18"/>
    </row>
    <row r="5" spans="1:2" ht="12.75">
      <c r="A5" s="18"/>
      <c r="B5" s="18"/>
    </row>
    <row r="6" spans="1:2" ht="12.75">
      <c r="A6" s="18"/>
      <c r="B6" s="17" t="s">
        <v>37</v>
      </c>
    </row>
    <row r="7" spans="1:3" ht="15">
      <c r="A7" s="18" t="s">
        <v>14</v>
      </c>
      <c r="B7" s="4">
        <v>5216.74</v>
      </c>
      <c r="C7" s="6">
        <f>+B7/B33</f>
        <v>0.007451548948132233</v>
      </c>
    </row>
    <row r="8" spans="1:3" ht="15">
      <c r="A8" s="18" t="s">
        <v>9</v>
      </c>
      <c r="B8" s="4">
        <v>1060</v>
      </c>
      <c r="C8" s="6">
        <f>+B8/B33</f>
        <v>0.0015140953708676621</v>
      </c>
    </row>
    <row r="9" spans="1:3" ht="15">
      <c r="A9" s="18" t="s">
        <v>35</v>
      </c>
      <c r="B9" s="4"/>
      <c r="C9" s="6">
        <f>+B9/B33</f>
        <v>0</v>
      </c>
    </row>
    <row r="10" spans="1:3" ht="15">
      <c r="A10" s="18" t="s">
        <v>33</v>
      </c>
      <c r="B10" s="4">
        <v>611.75</v>
      </c>
      <c r="C10" s="6">
        <f>+B10/B33</f>
        <v>0.0008738187199323512</v>
      </c>
    </row>
    <row r="11" spans="1:3" ht="15">
      <c r="A11" s="18" t="s">
        <v>15</v>
      </c>
      <c r="B11" s="4">
        <v>404956.78</v>
      </c>
      <c r="C11" s="6">
        <f>+B11/B33</f>
        <v>0.5784369679240323</v>
      </c>
    </row>
    <row r="12" spans="1:3" ht="15">
      <c r="A12" s="18" t="s">
        <v>16</v>
      </c>
      <c r="B12" s="4"/>
      <c r="C12" s="6">
        <f>+B12/B33</f>
        <v>0</v>
      </c>
    </row>
    <row r="13" spans="1:3" ht="15">
      <c r="A13" s="18" t="s">
        <v>2</v>
      </c>
      <c r="B13" s="4"/>
      <c r="C13" s="6">
        <f>+B13/B33</f>
        <v>0</v>
      </c>
    </row>
    <row r="14" spans="1:3" ht="15">
      <c r="A14" s="18" t="s">
        <v>21</v>
      </c>
      <c r="B14" s="4">
        <v>3859.95</v>
      </c>
      <c r="C14" s="6">
        <f>+B14/B33</f>
        <v>0.0055135211573402185</v>
      </c>
    </row>
    <row r="15" spans="1:3" ht="15">
      <c r="A15" s="18" t="s">
        <v>18</v>
      </c>
      <c r="B15" s="4"/>
      <c r="C15" s="6">
        <f>+B15/B33</f>
        <v>0</v>
      </c>
    </row>
    <row r="16" spans="1:3" ht="15">
      <c r="A16" s="18" t="s">
        <v>5</v>
      </c>
      <c r="B16" s="4">
        <v>13629.35</v>
      </c>
      <c r="C16" s="6">
        <f>+B16/B33</f>
        <v>0.01946805258767469</v>
      </c>
    </row>
    <row r="17" spans="1:3" ht="15">
      <c r="A17" s="18" t="s">
        <v>10</v>
      </c>
      <c r="B17" s="4">
        <v>1500</v>
      </c>
      <c r="C17" s="6">
        <f>+B17/B33</f>
        <v>0.0021425877889636727</v>
      </c>
    </row>
    <row r="18" spans="1:3" ht="15">
      <c r="A18" s="18" t="s">
        <v>46</v>
      </c>
      <c r="B18" s="4"/>
      <c r="C18" s="6">
        <f>+B18/B33</f>
        <v>0</v>
      </c>
    </row>
    <row r="19" spans="1:3" ht="15">
      <c r="A19" s="18" t="s">
        <v>8</v>
      </c>
      <c r="B19" s="4">
        <v>21536.49</v>
      </c>
      <c r="C19" s="6">
        <f>+B19/B33</f>
        <v>0.030762546994092168</v>
      </c>
    </row>
    <row r="20" spans="1:3" ht="15">
      <c r="A20" s="18" t="s">
        <v>3</v>
      </c>
      <c r="B20" s="4">
        <v>69312.74</v>
      </c>
      <c r="C20" s="6">
        <f>+B20/B33</f>
        <v>0.09900575356240929</v>
      </c>
    </row>
    <row r="21" spans="1:3" ht="15">
      <c r="A21" s="18" t="s">
        <v>13</v>
      </c>
      <c r="B21" s="4"/>
      <c r="C21" s="6">
        <f>+B21/B33</f>
        <v>0</v>
      </c>
    </row>
    <row r="22" spans="1:3" ht="15">
      <c r="A22" s="18" t="s">
        <v>6</v>
      </c>
      <c r="B22" s="4">
        <v>27376.11</v>
      </c>
      <c r="C22" s="6">
        <f>+B22/B33</f>
        <v>0.03910381266355086</v>
      </c>
    </row>
    <row r="23" spans="1:3" ht="15">
      <c r="A23" s="18" t="s">
        <v>45</v>
      </c>
      <c r="B23" s="4"/>
      <c r="C23" s="6">
        <f>+B23/B33</f>
        <v>0</v>
      </c>
    </row>
    <row r="24" spans="1:3" ht="15">
      <c r="A24" s="18" t="s">
        <v>17</v>
      </c>
      <c r="B24" s="4">
        <v>5168.16</v>
      </c>
      <c r="C24" s="6">
        <f>+B24/B33</f>
        <v>0.007382157671606997</v>
      </c>
    </row>
    <row r="25" spans="1:3" ht="15">
      <c r="A25" s="18" t="s">
        <v>22</v>
      </c>
      <c r="B25" s="4">
        <v>12080.45</v>
      </c>
      <c r="C25" s="6">
        <f>+B25/B33</f>
        <v>0.017255616436790803</v>
      </c>
    </row>
    <row r="26" spans="1:3" ht="15">
      <c r="A26" s="18" t="s">
        <v>7</v>
      </c>
      <c r="B26" s="4">
        <v>4332.79</v>
      </c>
      <c r="C26" s="6">
        <f>+B26/B33</f>
        <v>0.006188921964095941</v>
      </c>
    </row>
    <row r="27" spans="1:3" ht="15">
      <c r="A27" s="18" t="s">
        <v>36</v>
      </c>
      <c r="B27" s="4">
        <v>25000</v>
      </c>
      <c r="C27" s="6">
        <f>+B27/B33</f>
        <v>0.03570979648272788</v>
      </c>
    </row>
    <row r="28" spans="1:3" ht="15">
      <c r="A28" s="18" t="s">
        <v>11</v>
      </c>
      <c r="B28" s="4">
        <v>1849.31</v>
      </c>
      <c r="C28" s="6">
        <f>+B28/B33</f>
        <v>0.0026415393493389398</v>
      </c>
    </row>
    <row r="29" spans="1:3" ht="15">
      <c r="A29" s="18" t="s">
        <v>44</v>
      </c>
      <c r="B29" s="4">
        <v>10239.03</v>
      </c>
      <c r="C29" s="6">
        <f>+B29/B33</f>
        <v>0.01462534709922181</v>
      </c>
    </row>
    <row r="30" spans="1:3" ht="15">
      <c r="A30" s="18" t="s">
        <v>41</v>
      </c>
      <c r="B30" s="4"/>
      <c r="C30" s="6">
        <f>+B30/B33</f>
        <v>0</v>
      </c>
    </row>
    <row r="31" spans="1:3" ht="15">
      <c r="A31" s="18" t="s">
        <v>4</v>
      </c>
      <c r="B31" s="4">
        <v>59482.62</v>
      </c>
      <c r="C31" s="34">
        <f>+B31/B33</f>
        <v>0.08496449017837757</v>
      </c>
    </row>
    <row r="32" spans="1:3" ht="15">
      <c r="A32" s="18" t="s">
        <v>12</v>
      </c>
      <c r="B32" s="4">
        <v>32875.73</v>
      </c>
      <c r="C32" s="34">
        <f>+B32/B33</f>
        <v>0.046959425100844464</v>
      </c>
    </row>
    <row r="33" spans="2:3" ht="16.5" thickBot="1">
      <c r="B33" s="5">
        <f>SUM(B7:B32)</f>
        <v>700088.0000000001</v>
      </c>
      <c r="C33" s="7">
        <f>SUM(C7:C32)</f>
        <v>1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7109375" style="0" bestFit="1" customWidth="1"/>
  </cols>
  <sheetData>
    <row r="1" spans="1:2" ht="12.75">
      <c r="A1" s="19" t="s">
        <v>0</v>
      </c>
      <c r="B1" s="19"/>
    </row>
    <row r="2" spans="1:2" ht="12.75">
      <c r="A2" s="19" t="s">
        <v>1</v>
      </c>
      <c r="B2" s="19"/>
    </row>
    <row r="3" spans="1:2" ht="12.75">
      <c r="A3" s="20" t="s">
        <v>64</v>
      </c>
      <c r="B3" s="20"/>
    </row>
    <row r="4" spans="1:2" ht="12.75">
      <c r="A4" s="18"/>
      <c r="B4" s="18"/>
    </row>
    <row r="5" spans="1:2" ht="12.75">
      <c r="A5" s="18"/>
      <c r="B5" s="18"/>
    </row>
    <row r="6" spans="1:2" ht="12.75">
      <c r="A6" s="18"/>
      <c r="B6" s="17" t="s">
        <v>34</v>
      </c>
    </row>
    <row r="7" spans="1:3" ht="15">
      <c r="A7" s="18" t="s">
        <v>14</v>
      </c>
      <c r="B7" s="4"/>
      <c r="C7" s="6">
        <f>+B7/B34</f>
        <v>0</v>
      </c>
    </row>
    <row r="8" spans="1:3" ht="15">
      <c r="A8" s="18" t="s">
        <v>9</v>
      </c>
      <c r="B8" s="4">
        <v>445</v>
      </c>
      <c r="C8" s="6">
        <f>+B8/B34</f>
        <v>0.001656543695658154</v>
      </c>
    </row>
    <row r="9" spans="1:3" ht="15">
      <c r="A9" s="18" t="s">
        <v>35</v>
      </c>
      <c r="B9" s="4">
        <v>19900</v>
      </c>
      <c r="C9" s="6">
        <f>+B9/B34</f>
        <v>0.07407914504179161</v>
      </c>
    </row>
    <row r="10" spans="1:3" ht="15">
      <c r="A10" s="18" t="s">
        <v>33</v>
      </c>
      <c r="B10" s="4"/>
      <c r="C10" s="6">
        <f>+B10/B34</f>
        <v>0</v>
      </c>
    </row>
    <row r="11" spans="1:3" ht="15">
      <c r="A11" s="18" t="s">
        <v>15</v>
      </c>
      <c r="B11" s="4"/>
      <c r="C11" s="6">
        <f>+B11/B34</f>
        <v>0</v>
      </c>
    </row>
    <row r="12" spans="1:3" ht="15">
      <c r="A12" s="18" t="s">
        <v>16</v>
      </c>
      <c r="B12" s="4"/>
      <c r="C12" s="6">
        <f>+B12/B34</f>
        <v>0</v>
      </c>
    </row>
    <row r="13" spans="1:3" ht="15">
      <c r="A13" s="18" t="s">
        <v>2</v>
      </c>
      <c r="B13" s="4">
        <v>16409.5</v>
      </c>
      <c r="C13" s="6">
        <f>+B13/B34</f>
        <v>0.061085514098657256</v>
      </c>
    </row>
    <row r="14" spans="1:3" ht="15">
      <c r="A14" s="18" t="s">
        <v>21</v>
      </c>
      <c r="B14" s="4">
        <v>4276.99</v>
      </c>
      <c r="C14" s="6">
        <f>+B14/B34</f>
        <v>0.015921395103130266</v>
      </c>
    </row>
    <row r="15" spans="1:3" ht="15">
      <c r="A15" s="18" t="s">
        <v>18</v>
      </c>
      <c r="B15" s="4"/>
      <c r="C15" s="6">
        <f>+B15/B34</f>
        <v>0</v>
      </c>
    </row>
    <row r="16" spans="1:3" ht="15">
      <c r="A16" s="18" t="s">
        <v>5</v>
      </c>
      <c r="B16" s="4">
        <v>25793.45</v>
      </c>
      <c r="C16" s="6">
        <f>+B16/B34</f>
        <v>0.09601792581297486</v>
      </c>
    </row>
    <row r="17" spans="1:3" ht="15">
      <c r="A17" s="18" t="s">
        <v>10</v>
      </c>
      <c r="B17" s="4">
        <v>3300</v>
      </c>
      <c r="C17" s="6">
        <f>+B17/B34</f>
        <v>0.012284481338588558</v>
      </c>
    </row>
    <row r="18" spans="1:3" ht="15">
      <c r="A18" s="18" t="s">
        <v>46</v>
      </c>
      <c r="B18" s="4"/>
      <c r="C18" s="6">
        <f>+B18/B34</f>
        <v>0</v>
      </c>
    </row>
    <row r="19" spans="1:3" ht="15">
      <c r="A19" s="18" t="s">
        <v>8</v>
      </c>
      <c r="B19" s="4">
        <v>20382.06</v>
      </c>
      <c r="C19" s="6">
        <f>+B19/B34</f>
        <v>0.07587364718545221</v>
      </c>
    </row>
    <row r="20" spans="1:3" ht="15">
      <c r="A20" s="18" t="s">
        <v>3</v>
      </c>
      <c r="B20" s="4">
        <v>44168.14</v>
      </c>
      <c r="C20" s="6">
        <f>+B20/B34</f>
        <v>0.1644189974515657</v>
      </c>
    </row>
    <row r="21" spans="1:3" ht="15">
      <c r="A21" s="18" t="s">
        <v>13</v>
      </c>
      <c r="B21" s="4">
        <v>1846</v>
      </c>
      <c r="C21" s="6">
        <f>+B21/B34</f>
        <v>0.006871864409404387</v>
      </c>
    </row>
    <row r="22" spans="1:3" ht="15">
      <c r="A22" s="18" t="s">
        <v>6</v>
      </c>
      <c r="B22" s="4">
        <v>10847.78</v>
      </c>
      <c r="C22" s="6">
        <f>+B22/B34</f>
        <v>0.04038162150761036</v>
      </c>
    </row>
    <row r="23" spans="1:3" ht="15">
      <c r="A23" s="18" t="s">
        <v>45</v>
      </c>
      <c r="B23" s="4"/>
      <c r="C23" s="6">
        <f>+B23/B34</f>
        <v>0</v>
      </c>
    </row>
    <row r="24" spans="1:3" ht="15">
      <c r="A24" s="18" t="s">
        <v>17</v>
      </c>
      <c r="B24" s="4"/>
      <c r="C24" s="6">
        <f>+B24/B34</f>
        <v>0</v>
      </c>
    </row>
    <row r="25" spans="1:3" ht="15">
      <c r="A25" s="18" t="s">
        <v>22</v>
      </c>
      <c r="B25" s="4">
        <v>11067.17</v>
      </c>
      <c r="C25" s="6">
        <f>+B25/B34</f>
        <v>0.04119831616242034</v>
      </c>
    </row>
    <row r="26" spans="1:3" ht="15">
      <c r="A26" s="18" t="s">
        <v>7</v>
      </c>
      <c r="B26" s="4">
        <v>5043.96</v>
      </c>
      <c r="C26" s="6">
        <f>+B26/B34</f>
        <v>0.018776494694723377</v>
      </c>
    </row>
    <row r="27" spans="1:3" ht="15">
      <c r="A27" s="18" t="s">
        <v>36</v>
      </c>
      <c r="B27" s="4">
        <v>0</v>
      </c>
      <c r="C27" s="6">
        <f>+B27/B34</f>
        <v>0</v>
      </c>
    </row>
    <row r="28" spans="1:3" ht="15">
      <c r="A28" s="18" t="s">
        <v>11</v>
      </c>
      <c r="B28" s="4">
        <v>2426.06</v>
      </c>
      <c r="C28" s="6">
        <f>+B28/B34</f>
        <v>0.009031178423120047</v>
      </c>
    </row>
    <row r="29" spans="1:3" ht="15">
      <c r="A29" s="18" t="s">
        <v>44</v>
      </c>
      <c r="B29" s="4">
        <v>13496.01</v>
      </c>
      <c r="C29" s="6">
        <f>+B29/B34</f>
        <v>0.050239843330425624</v>
      </c>
    </row>
    <row r="30" spans="1:3" ht="15">
      <c r="A30" s="18" t="s">
        <v>41</v>
      </c>
      <c r="B30" s="4">
        <v>3941.33</v>
      </c>
      <c r="C30" s="6">
        <f>+B30/B34</f>
        <v>0.014671877222490678</v>
      </c>
    </row>
    <row r="31" spans="1:3" ht="15">
      <c r="A31" s="18" t="s">
        <v>4</v>
      </c>
      <c r="B31" s="10">
        <v>58678.95</v>
      </c>
      <c r="C31" s="6">
        <f>+B31/B34</f>
        <v>0.21843650492211245</v>
      </c>
    </row>
    <row r="32" spans="1:3" ht="15">
      <c r="A32" s="18" t="s">
        <v>12</v>
      </c>
      <c r="B32" s="14">
        <v>26609.21</v>
      </c>
      <c r="C32" s="6">
        <f>+B32/B34</f>
        <v>0.09905464959987395</v>
      </c>
    </row>
    <row r="34" spans="2:3" ht="16.5" thickBot="1">
      <c r="B34" s="5">
        <f>SUM(B7:B33)</f>
        <v>268631.61000000004</v>
      </c>
      <c r="C34" s="31">
        <f>SUM(C7:C33)</f>
        <v>0.9999999999999998</v>
      </c>
    </row>
    <row r="35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4">
      <selection activeCell="B7" sqref="B7:B35"/>
    </sheetView>
  </sheetViews>
  <sheetFormatPr defaultColWidth="9.140625" defaultRowHeight="12.75"/>
  <cols>
    <col min="1" max="1" width="30.7109375" style="0" customWidth="1"/>
    <col min="2" max="2" width="16.7109375" style="0" customWidth="1"/>
    <col min="3" max="3" width="9.7109375" style="0" bestFit="1" customWidth="1"/>
    <col min="6" max="6" width="30.7109375" style="0" customWidth="1"/>
    <col min="7" max="7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62</v>
      </c>
    </row>
    <row r="4" ht="15">
      <c r="A4" s="3"/>
    </row>
    <row r="5" spans="1:3" ht="15">
      <c r="A5" s="3"/>
      <c r="C5" s="15" t="s">
        <v>20</v>
      </c>
    </row>
    <row r="6" spans="3:8" ht="15.75">
      <c r="C6" s="16" t="s">
        <v>19</v>
      </c>
      <c r="F6" s="8"/>
      <c r="G6" s="8"/>
      <c r="H6" s="9"/>
    </row>
    <row r="7" spans="1:8" ht="15">
      <c r="A7" s="18" t="s">
        <v>14</v>
      </c>
      <c r="B7" s="4"/>
      <c r="C7" s="6">
        <f>+B7/B34</f>
        <v>0</v>
      </c>
      <c r="F7" s="9"/>
      <c r="G7" s="10"/>
      <c r="H7" s="11"/>
    </row>
    <row r="8" spans="1:8" ht="15">
      <c r="A8" s="18" t="s">
        <v>9</v>
      </c>
      <c r="B8" s="4">
        <v>1093</v>
      </c>
      <c r="C8" s="6">
        <f>+B8/B34</f>
        <v>0.0029869641016105606</v>
      </c>
      <c r="F8" s="9"/>
      <c r="G8" s="14"/>
      <c r="H8" s="11"/>
    </row>
    <row r="9" spans="1:8" ht="15">
      <c r="A9" s="18" t="s">
        <v>35</v>
      </c>
      <c r="B9" s="4"/>
      <c r="C9" s="6">
        <f>+B9/B34</f>
        <v>0</v>
      </c>
      <c r="F9" s="9"/>
      <c r="G9" s="10"/>
      <c r="H9" s="11"/>
    </row>
    <row r="10" spans="1:8" ht="15">
      <c r="A10" s="18" t="s">
        <v>33</v>
      </c>
      <c r="B10" s="4">
        <v>1463.78</v>
      </c>
      <c r="C10" s="6">
        <f>+B10/B34</f>
        <v>0.004000236333628094</v>
      </c>
      <c r="F10" s="9"/>
      <c r="G10" s="10"/>
      <c r="H10" s="11"/>
    </row>
    <row r="11" spans="1:8" ht="15">
      <c r="A11" s="18" t="s">
        <v>15</v>
      </c>
      <c r="B11" s="4"/>
      <c r="C11" s="6">
        <f>+B11/B34</f>
        <v>0</v>
      </c>
      <c r="F11" s="9"/>
      <c r="G11" s="10"/>
      <c r="H11" s="11"/>
    </row>
    <row r="12" spans="1:8" ht="15">
      <c r="A12" s="18" t="s">
        <v>16</v>
      </c>
      <c r="B12" s="4"/>
      <c r="C12" s="6">
        <f>+B12/B34</f>
        <v>0</v>
      </c>
      <c r="F12" s="9"/>
      <c r="G12" s="10"/>
      <c r="H12" s="11"/>
    </row>
    <row r="13" spans="1:8" ht="15">
      <c r="A13" s="18" t="s">
        <v>2</v>
      </c>
      <c r="B13" s="4">
        <v>70020.45</v>
      </c>
      <c r="C13" s="6">
        <f>+B13/B34</f>
        <v>0.19135276352115022</v>
      </c>
      <c r="F13" s="9"/>
      <c r="G13" s="10"/>
      <c r="H13" s="11"/>
    </row>
    <row r="14" spans="1:8" ht="15">
      <c r="A14" s="18" t="s">
        <v>21</v>
      </c>
      <c r="B14" s="4">
        <v>4375.71</v>
      </c>
      <c r="C14" s="6">
        <f>+B14/B34</f>
        <v>0.011957995140949997</v>
      </c>
      <c r="F14" s="9"/>
      <c r="G14" s="10"/>
      <c r="H14" s="11"/>
    </row>
    <row r="15" spans="1:8" ht="15">
      <c r="A15" s="18" t="s">
        <v>18</v>
      </c>
      <c r="B15" s="4"/>
      <c r="C15" s="6">
        <f>+B15/B34</f>
        <v>0</v>
      </c>
      <c r="F15" s="9"/>
      <c r="G15" s="10"/>
      <c r="H15" s="11"/>
    </row>
    <row r="16" spans="1:8" ht="15">
      <c r="A16" s="18" t="s">
        <v>5</v>
      </c>
      <c r="B16" s="4">
        <v>15151.43</v>
      </c>
      <c r="C16" s="6">
        <f>+B16/B34</f>
        <v>0.04140601783903504</v>
      </c>
      <c r="F16" s="9"/>
      <c r="G16" s="10"/>
      <c r="H16" s="11"/>
    </row>
    <row r="17" spans="1:8" ht="15">
      <c r="A17" s="18" t="s">
        <v>10</v>
      </c>
      <c r="B17" s="4">
        <v>1115</v>
      </c>
      <c r="C17" s="6">
        <f>+B17/B34</f>
        <v>0.0030470859773977814</v>
      </c>
      <c r="F17" s="9"/>
      <c r="G17" s="10"/>
      <c r="H17" s="11"/>
    </row>
    <row r="18" spans="1:8" ht="15">
      <c r="A18" s="18" t="s">
        <v>46</v>
      </c>
      <c r="B18" s="4"/>
      <c r="C18" s="6">
        <f>+B18/B34</f>
        <v>0</v>
      </c>
      <c r="F18" s="9"/>
      <c r="G18" s="10"/>
      <c r="H18" s="11"/>
    </row>
    <row r="19" spans="1:8" ht="15">
      <c r="A19" s="18" t="s">
        <v>8</v>
      </c>
      <c r="B19" s="4">
        <v>20133.83</v>
      </c>
      <c r="C19" s="6">
        <f>+B19/B34</f>
        <v>0.05502198301731909</v>
      </c>
      <c r="F19" s="9"/>
      <c r="G19" s="10"/>
      <c r="H19" s="11"/>
    </row>
    <row r="20" spans="1:8" ht="15">
      <c r="A20" s="18" t="s">
        <v>3</v>
      </c>
      <c r="B20" s="4">
        <v>56169.69</v>
      </c>
      <c r="C20" s="6">
        <f>+B20/B34</f>
        <v>0.15350123296303175</v>
      </c>
      <c r="F20" s="9"/>
      <c r="G20" s="10"/>
      <c r="H20" s="11"/>
    </row>
    <row r="21" spans="1:8" ht="15">
      <c r="A21" s="18" t="s">
        <v>13</v>
      </c>
      <c r="B21" s="4"/>
      <c r="C21" s="6">
        <f>+B21/B34</f>
        <v>0</v>
      </c>
      <c r="F21" s="9"/>
      <c r="G21" s="10"/>
      <c r="H21" s="11"/>
    </row>
    <row r="22" spans="1:8" ht="15">
      <c r="A22" s="18" t="s">
        <v>6</v>
      </c>
      <c r="B22" s="4">
        <v>17338.5</v>
      </c>
      <c r="C22" s="6">
        <f>+B22/B34</f>
        <v>0.04738287015166945</v>
      </c>
      <c r="F22" s="9"/>
      <c r="G22" s="10"/>
      <c r="H22" s="11"/>
    </row>
    <row r="23" spans="1:8" ht="15">
      <c r="A23" s="18" t="s">
        <v>45</v>
      </c>
      <c r="B23" s="4"/>
      <c r="C23" s="6">
        <f>+B23/B34</f>
        <v>0</v>
      </c>
      <c r="F23" s="9"/>
      <c r="G23" s="10"/>
      <c r="H23" s="11"/>
    </row>
    <row r="24" spans="1:8" ht="15">
      <c r="A24" s="18" t="s">
        <v>17</v>
      </c>
      <c r="B24" s="4"/>
      <c r="C24" s="6">
        <f>+B24/B34</f>
        <v>0</v>
      </c>
      <c r="F24" s="9"/>
      <c r="G24" s="10"/>
      <c r="H24" s="11"/>
    </row>
    <row r="25" spans="1:8" ht="15">
      <c r="A25" s="18" t="s">
        <v>22</v>
      </c>
      <c r="B25" s="4"/>
      <c r="C25" s="6">
        <f>+B25/B34</f>
        <v>0</v>
      </c>
      <c r="F25" s="9"/>
      <c r="G25" s="10"/>
      <c r="H25" s="11"/>
    </row>
    <row r="26" spans="1:8" ht="15.75">
      <c r="A26" s="18" t="s">
        <v>7</v>
      </c>
      <c r="B26" s="4">
        <v>41037.5</v>
      </c>
      <c r="C26" s="6">
        <f>+B26/B34</f>
        <v>0.11214779443718516</v>
      </c>
      <c r="F26" s="8"/>
      <c r="G26" s="12"/>
      <c r="H26" s="13"/>
    </row>
    <row r="27" spans="1:3" ht="15">
      <c r="A27" s="18" t="s">
        <v>36</v>
      </c>
      <c r="B27" s="4">
        <v>25000</v>
      </c>
      <c r="C27" s="6">
        <f>+B27/B34</f>
        <v>0.0683203133945691</v>
      </c>
    </row>
    <row r="28" spans="1:3" ht="15">
      <c r="A28" s="18" t="s">
        <v>11</v>
      </c>
      <c r="B28" s="4">
        <v>5934.98</v>
      </c>
      <c r="C28" s="6">
        <f>+B28/B34</f>
        <v>0.016219187743619985</v>
      </c>
    </row>
    <row r="29" spans="1:3" ht="15">
      <c r="A29" s="18" t="s">
        <v>44</v>
      </c>
      <c r="B29" s="4">
        <v>4799.84</v>
      </c>
      <c r="C29" s="6">
        <f>+B29/B34</f>
        <v>0.01311706292175154</v>
      </c>
    </row>
    <row r="30" spans="1:3" ht="15">
      <c r="A30" s="18" t="s">
        <v>48</v>
      </c>
      <c r="B30" s="4"/>
      <c r="C30" s="6">
        <f>+B30/B34</f>
        <v>0</v>
      </c>
    </row>
    <row r="31" spans="1:3" ht="15">
      <c r="A31" s="18" t="s">
        <v>4</v>
      </c>
      <c r="B31" s="4">
        <v>47753.65</v>
      </c>
      <c r="C31" s="6">
        <f>+B31/B34</f>
        <v>0.13050177334938257</v>
      </c>
    </row>
    <row r="32" spans="1:3" ht="15">
      <c r="A32" s="18" t="s">
        <v>63</v>
      </c>
      <c r="B32" s="4">
        <v>10821</v>
      </c>
      <c r="C32" s="6">
        <f>+B32/B34</f>
        <v>0.029571764449705287</v>
      </c>
    </row>
    <row r="33" spans="1:3" ht="15">
      <c r="A33" s="18" t="s">
        <v>12</v>
      </c>
      <c r="B33" s="4">
        <v>43715.02</v>
      </c>
      <c r="C33" s="6">
        <f>+B33/B34</f>
        <v>0.11946495465799423</v>
      </c>
    </row>
    <row r="34" spans="2:3" ht="16.5" thickBot="1">
      <c r="B34" s="5">
        <f>SUM(B7:B33)</f>
        <v>365923.38000000006</v>
      </c>
      <c r="C34" s="31">
        <f>SUM(C7:C33)</f>
        <v>0.9999999999999998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7">
      <selection activeCell="A7" sqref="A7:A32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61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18" t="s">
        <v>14</v>
      </c>
      <c r="B7" s="4"/>
      <c r="C7" s="6">
        <f>+B7/B33</f>
        <v>0</v>
      </c>
    </row>
    <row r="8" spans="1:3" ht="15">
      <c r="A8" s="18" t="s">
        <v>9</v>
      </c>
      <c r="B8" s="4">
        <v>865</v>
      </c>
      <c r="C8" s="6">
        <f>+B8/B33</f>
        <v>0.00293699218047053</v>
      </c>
    </row>
    <row r="9" spans="1:3" ht="15">
      <c r="A9" s="18" t="s">
        <v>35</v>
      </c>
      <c r="B9" s="4"/>
      <c r="C9" s="6">
        <f>+B9/B33</f>
        <v>0</v>
      </c>
    </row>
    <row r="10" spans="1:3" ht="15">
      <c r="A10" s="18" t="s">
        <v>33</v>
      </c>
      <c r="B10" s="4">
        <v>2626.28</v>
      </c>
      <c r="C10" s="6">
        <f>+B10/B33</f>
        <v>0.008917183611244097</v>
      </c>
    </row>
    <row r="11" spans="1:3" ht="15">
      <c r="A11" s="18" t="s">
        <v>15</v>
      </c>
      <c r="B11" s="4"/>
      <c r="C11" s="6">
        <f>+B11/B33</f>
        <v>0</v>
      </c>
    </row>
    <row r="12" spans="1:3" ht="15">
      <c r="A12" s="18" t="s">
        <v>16</v>
      </c>
      <c r="B12" s="4"/>
      <c r="C12" s="6">
        <f>+B12/B33</f>
        <v>0</v>
      </c>
    </row>
    <row r="13" spans="1:3" ht="15">
      <c r="A13" s="18" t="s">
        <v>2</v>
      </c>
      <c r="B13" s="4"/>
      <c r="C13" s="6">
        <f>+B13/B33</f>
        <v>0</v>
      </c>
    </row>
    <row r="14" spans="1:3" ht="15">
      <c r="A14" s="18" t="s">
        <v>21</v>
      </c>
      <c r="B14" s="4">
        <v>2993.67</v>
      </c>
      <c r="C14" s="6">
        <f>+B14/B33</f>
        <v>0.010164607376773655</v>
      </c>
    </row>
    <row r="15" spans="1:3" ht="15">
      <c r="A15" s="18" t="s">
        <v>18</v>
      </c>
      <c r="B15" s="4"/>
      <c r="C15" s="6">
        <f>+B15/B33</f>
        <v>0</v>
      </c>
    </row>
    <row r="16" spans="1:3" ht="15">
      <c r="A16" s="18" t="s">
        <v>5</v>
      </c>
      <c r="B16" s="4">
        <v>29610.52</v>
      </c>
      <c r="C16" s="6">
        <f>+B16/B33</f>
        <v>0.10053857306319797</v>
      </c>
    </row>
    <row r="17" spans="1:3" ht="15">
      <c r="A17" s="18" t="s">
        <v>10</v>
      </c>
      <c r="B17" s="4">
        <v>750</v>
      </c>
      <c r="C17" s="6">
        <f>+B17/B33</f>
        <v>0.0025465250119686674</v>
      </c>
    </row>
    <row r="18" spans="1:3" ht="15">
      <c r="A18" s="18" t="s">
        <v>46</v>
      </c>
      <c r="B18" s="4"/>
      <c r="C18" s="6">
        <f>+B18/B33</f>
        <v>0</v>
      </c>
    </row>
    <row r="19" spans="1:3" ht="15">
      <c r="A19" s="18" t="s">
        <v>8</v>
      </c>
      <c r="B19" s="4">
        <v>20469.78</v>
      </c>
      <c r="C19" s="6">
        <f>+B19/B33</f>
        <v>0.06950240901266132</v>
      </c>
    </row>
    <row r="20" spans="1:3" ht="15">
      <c r="A20" s="18" t="s">
        <v>3</v>
      </c>
      <c r="B20" s="4">
        <v>66819.35</v>
      </c>
      <c r="C20" s="6">
        <f>+B20/B33</f>
        <v>0.22687619474465145</v>
      </c>
    </row>
    <row r="21" spans="1:3" ht="15">
      <c r="A21" s="18" t="s">
        <v>13</v>
      </c>
      <c r="B21" s="4">
        <v>3042</v>
      </c>
      <c r="C21" s="6">
        <f>+B21/B33</f>
        <v>0.010328705448544915</v>
      </c>
    </row>
    <row r="22" spans="1:3" ht="15">
      <c r="A22" s="18" t="s">
        <v>6</v>
      </c>
      <c r="B22" s="4">
        <v>39914.91</v>
      </c>
      <c r="C22" s="6">
        <f>+B22/B33</f>
        <v>0.13552575555397106</v>
      </c>
    </row>
    <row r="23" spans="1:3" ht="15">
      <c r="A23" s="18" t="s">
        <v>45</v>
      </c>
      <c r="B23" s="4"/>
      <c r="C23" s="6">
        <f>+B23/B33</f>
        <v>0</v>
      </c>
    </row>
    <row r="24" spans="1:3" ht="15">
      <c r="A24" s="18" t="s">
        <v>17</v>
      </c>
      <c r="B24" s="4">
        <v>10637.15</v>
      </c>
      <c r="C24" s="6">
        <f>+B24/B33</f>
        <v>0.036117024708083346</v>
      </c>
    </row>
    <row r="25" spans="1:3" ht="15">
      <c r="A25" s="18" t="s">
        <v>22</v>
      </c>
      <c r="B25" s="4">
        <v>14555.55</v>
      </c>
      <c r="C25" s="6">
        <f>+B25/B33</f>
        <v>0.049421429517280714</v>
      </c>
    </row>
    <row r="26" spans="1:3" ht="15">
      <c r="A26" s="18" t="s">
        <v>7</v>
      </c>
      <c r="B26" s="4"/>
      <c r="C26" s="6">
        <f>+B26/B33</f>
        <v>0</v>
      </c>
    </row>
    <row r="27" spans="1:3" ht="15">
      <c r="A27" s="18" t="s">
        <v>36</v>
      </c>
      <c r="B27" s="4"/>
      <c r="C27" s="6">
        <f>+B27/B33</f>
        <v>0</v>
      </c>
    </row>
    <row r="28" spans="1:3" ht="15">
      <c r="A28" s="18" t="s">
        <v>11</v>
      </c>
      <c r="B28" s="4">
        <v>3774.31</v>
      </c>
      <c r="C28" s="6">
        <f>+B28/B33</f>
        <v>0.012815166423897949</v>
      </c>
    </row>
    <row r="29" spans="1:3" ht="15">
      <c r="A29" s="18" t="s">
        <v>44</v>
      </c>
      <c r="B29" s="4">
        <v>11922.26</v>
      </c>
      <c r="C29" s="6">
        <f>+B29/B33</f>
        <v>0.040480444385591424</v>
      </c>
    </row>
    <row r="30" spans="1:3" ht="15">
      <c r="A30" s="18" t="s">
        <v>48</v>
      </c>
      <c r="B30" s="4"/>
      <c r="C30" s="6">
        <f>+B30/B33</f>
        <v>0</v>
      </c>
    </row>
    <row r="31" spans="1:3" ht="15">
      <c r="A31" s="18" t="s">
        <v>4</v>
      </c>
      <c r="B31" s="4">
        <v>54945.36</v>
      </c>
      <c r="C31" s="6">
        <f>+B31/B33</f>
        <v>0.18655964470883032</v>
      </c>
    </row>
    <row r="32" spans="1:3" ht="15">
      <c r="A32" s="18" t="s">
        <v>12</v>
      </c>
      <c r="B32" s="4">
        <v>31592.86</v>
      </c>
      <c r="C32" s="6">
        <f>+B32/B33</f>
        <v>0.10726934425283259</v>
      </c>
    </row>
    <row r="33" spans="2:3" ht="16.5" thickBot="1">
      <c r="B33" s="5">
        <f>SUM(B7:B32)</f>
        <v>294519</v>
      </c>
      <c r="C33" s="30">
        <f>SUM(C7:C32)</f>
        <v>0.9999999999999999</v>
      </c>
    </row>
    <row r="34" ht="13.5" thickTop="1"/>
    <row r="36" ht="12.75">
      <c r="A36" t="s">
        <v>49</v>
      </c>
    </row>
    <row r="37" ht="12.75">
      <c r="A37" t="s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Rachel Cook</cp:lastModifiedBy>
  <cp:lastPrinted>2014-06-05T18:03:30Z</cp:lastPrinted>
  <dcterms:created xsi:type="dcterms:W3CDTF">2011-12-06T19:08:41Z</dcterms:created>
  <dcterms:modified xsi:type="dcterms:W3CDTF">2015-03-04T17:42:56Z</dcterms:modified>
  <cp:category/>
  <cp:version/>
  <cp:contentType/>
  <cp:contentStatus/>
</cp:coreProperties>
</file>