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7" activeTab="14"/>
  </bookViews>
  <sheets>
    <sheet name="712" sheetId="1" r:id="rId1"/>
    <sheet name="812" sheetId="2" r:id="rId2"/>
    <sheet name="912" sheetId="3" r:id="rId3"/>
    <sheet name="0813" sheetId="14" r:id="rId4"/>
    <sheet name="913" sheetId="15" r:id="rId5"/>
    <sheet name="1013" sheetId="16" r:id="rId6"/>
    <sheet name="1113" sheetId="17" r:id="rId7"/>
    <sheet name="1213" sheetId="18" r:id="rId8"/>
    <sheet name="114" sheetId="19" r:id="rId9"/>
    <sheet name="214" sheetId="20" r:id="rId10"/>
    <sheet name="314" sheetId="21" r:id="rId11"/>
    <sheet name="414" sheetId="22" r:id="rId12"/>
    <sheet name="514" sheetId="23" r:id="rId13"/>
    <sheet name="614" sheetId="24" r:id="rId14"/>
    <sheet name="714" sheetId="25" r:id="rId15"/>
    <sheet name="Sheet3" sheetId="26" r:id="rId16"/>
  </sheets>
  <calcPr calcId="125725"/>
</workbook>
</file>

<file path=xl/calcChain.xml><?xml version="1.0" encoding="utf-8"?>
<calcChain xmlns="http://schemas.openxmlformats.org/spreadsheetml/2006/main"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4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27" i="23"/>
  <c r="B36" s="1"/>
  <c r="E35"/>
  <c r="E37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2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6" i="21"/>
  <c r="F7"/>
  <c r="F8"/>
  <c r="F9"/>
  <c r="F10"/>
  <c r="F11"/>
  <c r="F12"/>
  <c r="F13"/>
  <c r="F14"/>
  <c r="F15"/>
  <c r="F16"/>
  <c r="F18"/>
  <c r="F19"/>
  <c r="F20"/>
  <c r="F22"/>
  <c r="F26"/>
  <c r="E35"/>
  <c r="E37" s="1"/>
  <c r="E27"/>
  <c r="B36" s="1"/>
  <c r="C27"/>
  <c r="B34" s="1"/>
  <c r="B27"/>
  <c r="B33" s="1"/>
  <c r="D26"/>
  <c r="D25"/>
  <c r="F25" s="1"/>
  <c r="D24"/>
  <c r="F24" s="1"/>
  <c r="D23"/>
  <c r="F23" s="1"/>
  <c r="D22"/>
  <c r="D21"/>
  <c r="F21" s="1"/>
  <c r="D20"/>
  <c r="D19"/>
  <c r="D18"/>
  <c r="D17"/>
  <c r="F17" s="1"/>
  <c r="D16"/>
  <c r="D15"/>
  <c r="D14"/>
  <c r="D13"/>
  <c r="D12"/>
  <c r="D11"/>
  <c r="D10"/>
  <c r="D9"/>
  <c r="D8"/>
  <c r="D7"/>
  <c r="D6"/>
  <c r="D5"/>
  <c r="E35" i="20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19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27" i="18"/>
  <c r="B36" s="1"/>
  <c r="F20"/>
  <c r="F21"/>
  <c r="E35"/>
  <c r="E37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D20"/>
  <c r="D19"/>
  <c r="F19" s="1"/>
  <c r="D18"/>
  <c r="F18" s="1"/>
  <c r="D17"/>
  <c r="F17" s="1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D27" s="1"/>
  <c r="J19" i="17"/>
  <c r="F27"/>
  <c r="B27"/>
  <c r="C27"/>
  <c r="D27"/>
  <c r="E27"/>
  <c r="B36" s="1"/>
  <c r="F20"/>
  <c r="D20"/>
  <c r="E35"/>
  <c r="E37" s="1"/>
  <c r="B34"/>
  <c r="F26"/>
  <c r="D26"/>
  <c r="D25"/>
  <c r="F25" s="1"/>
  <c r="D24"/>
  <c r="F24" s="1"/>
  <c r="D23"/>
  <c r="F23" s="1"/>
  <c r="D22"/>
  <c r="F22" s="1"/>
  <c r="D21"/>
  <c r="F21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6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5"/>
  <c r="E36" s="1"/>
  <c r="E26"/>
  <c r="B35" s="1"/>
  <c r="C26"/>
  <c r="B33" s="1"/>
  <c r="B26"/>
  <c r="F25"/>
  <c r="D25"/>
  <c r="F24"/>
  <c r="D24"/>
  <c r="D23"/>
  <c r="F23" s="1"/>
  <c r="D22"/>
  <c r="F22" s="1"/>
  <c r="D21"/>
  <c r="F21" s="1"/>
  <c r="D20"/>
  <c r="F20" s="1"/>
  <c r="D19"/>
  <c r="F19" s="1"/>
  <c r="D18"/>
  <c r="F18" s="1"/>
  <c r="F17"/>
  <c r="D17"/>
  <c r="F16"/>
  <c r="D16"/>
  <c r="F15"/>
  <c r="D15"/>
  <c r="F14"/>
  <c r="D14"/>
  <c r="N13"/>
  <c r="M13"/>
  <c r="O13" s="1"/>
  <c r="L13"/>
  <c r="F13"/>
  <c r="D13"/>
  <c r="F12"/>
  <c r="D12"/>
  <c r="F11"/>
  <c r="D11"/>
  <c r="D10"/>
  <c r="F10" s="1"/>
  <c r="F9"/>
  <c r="D9"/>
  <c r="F8"/>
  <c r="D8"/>
  <c r="F7"/>
  <c r="D7"/>
  <c r="F6"/>
  <c r="D6"/>
  <c r="F5"/>
  <c r="D5"/>
  <c r="E34" i="14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D27" i="25" l="1"/>
  <c r="F27" s="1"/>
  <c r="B35"/>
  <c r="B37" s="1"/>
  <c r="F5"/>
  <c r="D27" i="24"/>
  <c r="F27" s="1"/>
  <c r="B35"/>
  <c r="B37" s="1"/>
  <c r="F5"/>
  <c r="D27" i="23"/>
  <c r="F27" s="1"/>
  <c r="B35"/>
  <c r="B37" s="1"/>
  <c r="F5"/>
  <c r="D27" i="22"/>
  <c r="F27" s="1"/>
  <c r="B35"/>
  <c r="B37" s="1"/>
  <c r="F5"/>
  <c r="D27" i="21"/>
  <c r="F27" s="1"/>
  <c r="B35"/>
  <c r="B37" s="1"/>
  <c r="F5"/>
  <c r="D27" i="20"/>
  <c r="F27" s="1"/>
  <c r="B35"/>
  <c r="B37" s="1"/>
  <c r="F5"/>
  <c r="D27" i="19"/>
  <c r="F27" s="1"/>
  <c r="B35"/>
  <c r="B37" s="1"/>
  <c r="F5"/>
  <c r="F27" i="18"/>
  <c r="B35"/>
  <c r="B37" s="1"/>
  <c r="B33" i="17"/>
  <c r="B35" s="1"/>
  <c r="B37" s="1"/>
  <c r="D26" i="16"/>
  <c r="F26" s="1"/>
  <c r="B32"/>
  <c r="B34" s="1"/>
  <c r="B36" s="1"/>
  <c r="D26" i="15"/>
  <c r="F26" s="1"/>
  <c r="B32"/>
  <c r="B34" s="1"/>
  <c r="B36" s="1"/>
  <c r="D26" i="14"/>
  <c r="F26" s="1"/>
  <c r="B32"/>
  <c r="B34" s="1"/>
  <c r="B36" s="1"/>
  <c r="D29" i="3"/>
  <c r="B37"/>
  <c r="B35" i="2"/>
  <c r="B36" s="1"/>
  <c r="B38" s="1"/>
  <c r="F29"/>
  <c r="B38" i="3" l="1"/>
  <c r="B39" s="1"/>
</calcChain>
</file>

<file path=xl/sharedStrings.xml><?xml version="1.0" encoding="utf-8"?>
<sst xmlns="http://schemas.openxmlformats.org/spreadsheetml/2006/main" count="717" uniqueCount="58">
  <si>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</si>
  <si>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</si>
  <si>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</si>
  <si>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</si>
  <si>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</si>
  <si>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</si>
  <si>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</si>
  <si>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</si>
  <si>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</si>
  <si>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</si>
  <si>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</si>
  <si>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</si>
  <si>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</si>
  <si>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</si>
  <si>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</si>
  <si>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</si>
  <si>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</si>
  <si>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</si>
  <si>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</si>
  <si>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</si>
  <si>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</si>
  <si>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</si>
  <si>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</si>
  <si>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</si>
  <si>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</si>
  <si>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</si>
  <si>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</si>
  <si>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</si>
  <si>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</si>
  <si>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</si>
  <si>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</si>
  <si>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</si>
  <si>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</si>
  <si>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</si>
  <si>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</si>
  <si>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</si>
  <si>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</si>
  <si>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</si>
  <si>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</si>
  <si>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</si>
  <si>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</si>
  <si>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</si>
  <si>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</si>
  <si>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</si>
  <si>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</si>
  <si>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</si>
  <si>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</si>
  <si>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</si>
  <si>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</si>
  <si>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</si>
  <si>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</si>
  <si>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r</t>
  </si>
  <si>
    <t>RABE</t>
  </si>
  <si>
    <t>Dreamfest</t>
  </si>
  <si>
    <t>l</t>
  </si>
  <si>
    <t>o</t>
  </si>
  <si>
    <t>NKOA TOYS</t>
  </si>
  <si>
    <t>2/328/2014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</si>
</sst>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topLeftCell="A5" workbookViewId="0">
      <selection activeCell="A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 t="s">
        <v>57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1967.22</v>
      </c>
      <c r="C17" s="1">
        <v>153.69</v>
      </c>
      <c r="D17" s="23">
        <f t="shared" si="0"/>
        <v>2120.91</v>
      </c>
      <c r="E17" s="17"/>
      <c r="F17" s="1">
        <f t="shared" si="1"/>
        <v>2120.91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409.01</v>
      </c>
      <c r="C21" s="2">
        <v>22</v>
      </c>
      <c r="D21" s="23">
        <f t="shared" si="0"/>
        <v>431.01</v>
      </c>
      <c r="E21" s="17">
        <v>160</v>
      </c>
      <c r="F21" s="1">
        <f t="shared" si="1"/>
        <v>271.01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1781.52</v>
      </c>
      <c r="C24" s="1">
        <v>0.7</v>
      </c>
      <c r="D24" s="23">
        <f t="shared" si="0"/>
        <v>1782.22</v>
      </c>
      <c r="E24" s="17">
        <v>174</v>
      </c>
      <c r="F24" s="1">
        <f t="shared" si="1"/>
        <v>1608.22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6613.58</v>
      </c>
      <c r="C27" s="1">
        <f>SUM(C5:C26)</f>
        <v>176.39</v>
      </c>
      <c r="D27" s="1">
        <f>SUM(D5:D26)</f>
        <v>6789.9699999999993</v>
      </c>
      <c r="E27" s="17">
        <f>SUM(E5:E26)</f>
        <v>334</v>
      </c>
      <c r="F27" s="1">
        <f>SUM(D27-E27)</f>
        <v>6455.9699999999993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6613.58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176.39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6789.97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334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6455.97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41729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24">
        <f t="shared" ref="F6:F26" si="1"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24">
        <f t="shared" si="1"/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24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24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2120.91</v>
      </c>
      <c r="C17" s="1">
        <v>298.04000000000002</v>
      </c>
      <c r="D17" s="23">
        <f t="shared" si="0"/>
        <v>2418.9499999999998</v>
      </c>
      <c r="E17" s="17"/>
      <c r="F17" s="24">
        <f t="shared" si="1"/>
        <v>2418.9499999999998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>
        <v>107.47</v>
      </c>
      <c r="F18" s="24">
        <f t="shared" si="1"/>
        <v>689.69999999999993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H20" s="28"/>
      <c r="I20" s="9"/>
      <c r="J20" s="21"/>
    </row>
    <row r="21" spans="1:12">
      <c r="A21" s="6" t="s">
        <v>23</v>
      </c>
      <c r="B21" s="1">
        <v>271.01</v>
      </c>
      <c r="C21" s="2">
        <v>163</v>
      </c>
      <c r="D21" s="23">
        <f t="shared" si="0"/>
        <v>434.01</v>
      </c>
      <c r="E21" s="17">
        <v>112.41</v>
      </c>
      <c r="F21" s="24">
        <f t="shared" si="1"/>
        <v>321.60000000000002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24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>
        <v>169</v>
      </c>
      <c r="D23" s="23">
        <f t="shared" si="0"/>
        <v>-94.220000000000027</v>
      </c>
      <c r="E23" s="17"/>
      <c r="F23" s="24">
        <f t="shared" si="1"/>
        <v>-94.220000000000027</v>
      </c>
      <c r="H23" s="18"/>
      <c r="I23" s="9"/>
      <c r="J23" s="21"/>
    </row>
    <row r="24" spans="1:12">
      <c r="A24" s="6" t="s">
        <v>26</v>
      </c>
      <c r="B24" s="1">
        <v>1608.22</v>
      </c>
      <c r="C24" s="1">
        <v>0.82</v>
      </c>
      <c r="D24" s="23">
        <f t="shared" si="0"/>
        <v>1609.04</v>
      </c>
      <c r="E24" s="17"/>
      <c r="F24" s="24">
        <f t="shared" si="1"/>
        <v>1609.04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>
        <v>50</v>
      </c>
      <c r="D25" s="23">
        <f t="shared" si="0"/>
        <v>51.24</v>
      </c>
      <c r="E25" s="17"/>
      <c r="F25" s="24">
        <f t="shared" si="1"/>
        <v>51.24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H26" s="9"/>
      <c r="I26" s="9"/>
    </row>
    <row r="27" spans="1:12">
      <c r="A27" s="1" t="s">
        <v>28</v>
      </c>
      <c r="B27" s="1">
        <f>SUM(B5:B26)</f>
        <v>6455.9699999999993</v>
      </c>
      <c r="C27" s="1">
        <f>SUM(C5:C26)</f>
        <v>680.86</v>
      </c>
      <c r="D27" s="1">
        <f>SUM(D5:D26)</f>
        <v>7136.829999999999</v>
      </c>
      <c r="E27" s="17">
        <f>SUM(E5:E26)</f>
        <v>219.88</v>
      </c>
      <c r="F27" s="1">
        <f>SUM(D27-E27)</f>
        <v>6916.9499999999989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6455.9699999999993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680.86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7136.829999999999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219.88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6916.9499999999989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9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41759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19"/>
      <c r="I4" s="27"/>
      <c r="J4" s="27"/>
      <c r="K4" s="27"/>
      <c r="L4" s="27"/>
      <c r="M4" s="27"/>
    </row>
    <row r="5" spans="1:14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G5" s="28"/>
      <c r="H5" s="26"/>
    </row>
    <row r="6" spans="1:14">
      <c r="A6" s="1" t="s">
        <v>49</v>
      </c>
      <c r="B6" s="1">
        <v>208.64</v>
      </c>
      <c r="C6" s="2">
        <v>40</v>
      </c>
      <c r="D6" s="23">
        <f t="shared" ref="D6:D26" si="0">SUM(B6:C6)</f>
        <v>248.64</v>
      </c>
      <c r="E6" s="17"/>
      <c r="F6" s="24">
        <f t="shared" ref="F6:F26" si="1">SUM(D6-E6)</f>
        <v>248.64</v>
      </c>
      <c r="G6" s="28"/>
      <c r="H6" s="9"/>
      <c r="J6" s="21"/>
      <c r="K6" s="21"/>
      <c r="L6" s="21"/>
    </row>
    <row r="7" spans="1:14">
      <c r="A7" s="1" t="s">
        <v>9</v>
      </c>
      <c r="B7" s="1">
        <v>335</v>
      </c>
      <c r="C7" s="2">
        <v>50</v>
      </c>
      <c r="D7" s="23">
        <f t="shared" si="0"/>
        <v>385</v>
      </c>
      <c r="E7" s="17"/>
      <c r="F7" s="24">
        <f t="shared" si="1"/>
        <v>385</v>
      </c>
      <c r="G7" s="28"/>
      <c r="H7" s="9"/>
      <c r="J7" s="21"/>
      <c r="K7" s="21"/>
      <c r="L7" s="21"/>
    </row>
    <row r="8" spans="1:14">
      <c r="A8" s="1" t="s">
        <v>10</v>
      </c>
      <c r="B8" s="1">
        <v>138.22999999999999</v>
      </c>
      <c r="C8" s="2">
        <v>10</v>
      </c>
      <c r="D8" s="23">
        <f t="shared" si="0"/>
        <v>148.22999999999999</v>
      </c>
      <c r="E8" s="17"/>
      <c r="F8" s="24">
        <f t="shared" si="1"/>
        <v>148.22999999999999</v>
      </c>
      <c r="G8" s="28"/>
      <c r="H8" s="9"/>
      <c r="I8" s="21"/>
      <c r="J8" s="21"/>
      <c r="K8" s="21"/>
      <c r="L8" s="21"/>
    </row>
    <row r="9" spans="1:14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8"/>
      <c r="H9" s="9"/>
      <c r="I9" s="21"/>
      <c r="J9" s="21"/>
      <c r="L9" s="21"/>
    </row>
    <row r="10" spans="1:14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8"/>
      <c r="H10" s="28"/>
      <c r="I10" s="21"/>
      <c r="K10" s="21"/>
    </row>
    <row r="11" spans="1:14">
      <c r="A11" s="1" t="s">
        <v>13</v>
      </c>
      <c r="B11" s="1">
        <v>196.38</v>
      </c>
      <c r="C11" s="2">
        <v>40</v>
      </c>
      <c r="D11" s="23">
        <f t="shared" si="0"/>
        <v>236.38</v>
      </c>
      <c r="E11" s="17"/>
      <c r="F11" s="24">
        <f t="shared" si="1"/>
        <v>236.38</v>
      </c>
      <c r="G11" s="28"/>
      <c r="H11" s="9"/>
      <c r="I11" s="21"/>
      <c r="K11" s="21"/>
    </row>
    <row r="12" spans="1:14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8"/>
      <c r="H12" s="31"/>
      <c r="I12" s="21"/>
    </row>
    <row r="13" spans="1:14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9"/>
    </row>
    <row r="14" spans="1:14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G14" s="28"/>
      <c r="H14" s="9"/>
      <c r="I14" s="9"/>
      <c r="J14" s="21"/>
    </row>
    <row r="15" spans="1:14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G15" s="28"/>
      <c r="H15" s="9"/>
      <c r="I15" s="9"/>
      <c r="J15" s="21"/>
    </row>
    <row r="16" spans="1:14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G16" s="28"/>
      <c r="H16" s="9"/>
      <c r="I16" s="9"/>
      <c r="J16" s="21"/>
    </row>
    <row r="17" spans="1:11">
      <c r="A17" s="6" t="s">
        <v>20</v>
      </c>
      <c r="B17" s="1">
        <v>2418.9499999999998</v>
      </c>
      <c r="C17" s="1">
        <v>148.31</v>
      </c>
      <c r="D17" s="23">
        <f t="shared" si="0"/>
        <v>2567.2599999999998</v>
      </c>
      <c r="E17" s="17"/>
      <c r="F17" s="24">
        <f t="shared" si="1"/>
        <v>2567.2599999999998</v>
      </c>
      <c r="G17" s="28"/>
      <c r="H17" s="9"/>
      <c r="I17" s="9"/>
      <c r="J17" s="21"/>
    </row>
    <row r="18" spans="1:11">
      <c r="A18" s="6" t="s">
        <v>21</v>
      </c>
      <c r="B18" s="1">
        <v>689.7</v>
      </c>
      <c r="C18" s="2"/>
      <c r="D18" s="23">
        <f t="shared" si="0"/>
        <v>689.7</v>
      </c>
      <c r="E18" s="17"/>
      <c r="F18" s="24">
        <f t="shared" si="1"/>
        <v>689.7</v>
      </c>
      <c r="G18" s="28"/>
      <c r="H18" s="9"/>
      <c r="I18" s="29"/>
      <c r="J18" s="21"/>
    </row>
    <row r="19" spans="1:11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G19" s="28"/>
      <c r="H19" s="9"/>
      <c r="I19" s="29"/>
    </row>
    <row r="20" spans="1:11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G20" s="28"/>
      <c r="H20" s="9"/>
      <c r="I20" s="21"/>
    </row>
    <row r="21" spans="1:11">
      <c r="A21" s="6" t="s">
        <v>23</v>
      </c>
      <c r="B21" s="1">
        <v>321.60000000000002</v>
      </c>
      <c r="C21" s="2">
        <v>1245.8</v>
      </c>
      <c r="D21" s="23">
        <f t="shared" si="0"/>
        <v>1567.4</v>
      </c>
      <c r="E21" s="17">
        <v>119.63</v>
      </c>
      <c r="F21" s="24">
        <f t="shared" si="1"/>
        <v>1447.77</v>
      </c>
      <c r="G21" s="18"/>
      <c r="H21" s="9"/>
      <c r="I21" s="21"/>
    </row>
    <row r="22" spans="1:11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24">
        <f t="shared" si="1"/>
        <v>276.77999999999997</v>
      </c>
      <c r="G22" s="18"/>
      <c r="H22" s="9"/>
      <c r="I22" s="21"/>
    </row>
    <row r="23" spans="1:11">
      <c r="A23" s="1" t="s">
        <v>25</v>
      </c>
      <c r="B23" s="1">
        <v>-94.22</v>
      </c>
      <c r="C23" s="1">
        <v>322</v>
      </c>
      <c r="D23" s="23">
        <f t="shared" si="0"/>
        <v>227.78</v>
      </c>
      <c r="E23" s="17">
        <v>196</v>
      </c>
      <c r="F23" s="24">
        <f t="shared" si="1"/>
        <v>31.78</v>
      </c>
      <c r="G23" s="18"/>
      <c r="H23" s="9"/>
      <c r="I23" s="21"/>
    </row>
    <row r="24" spans="1:11">
      <c r="A24" s="6" t="s">
        <v>26</v>
      </c>
      <c r="B24" s="1">
        <v>1609.04</v>
      </c>
      <c r="C24" s="1">
        <v>0.92</v>
      </c>
      <c r="D24" s="23">
        <f t="shared" si="0"/>
        <v>1609.96</v>
      </c>
      <c r="E24" s="17"/>
      <c r="F24" s="24">
        <f t="shared" si="1"/>
        <v>1609.96</v>
      </c>
      <c r="G24" s="18"/>
      <c r="H24" s="9"/>
      <c r="J24" s="9"/>
    </row>
    <row r="25" spans="1:11">
      <c r="A25" s="6" t="s">
        <v>27</v>
      </c>
      <c r="B25" s="1">
        <v>51.24</v>
      </c>
      <c r="C25" s="2"/>
      <c r="D25" s="23">
        <f t="shared" si="0"/>
        <v>51.24</v>
      </c>
      <c r="E25" s="17">
        <v>38.340000000000003</v>
      </c>
      <c r="F25" s="24">
        <f t="shared" si="1"/>
        <v>12.899999999999999</v>
      </c>
      <c r="G25" s="9"/>
      <c r="H25" s="9"/>
    </row>
    <row r="26" spans="1:11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G26" s="9"/>
      <c r="H26" s="9"/>
    </row>
    <row r="27" spans="1:11">
      <c r="A27" s="1" t="s">
        <v>28</v>
      </c>
      <c r="B27" s="1">
        <f>SUM(B5:B26)</f>
        <v>6916.95</v>
      </c>
      <c r="C27" s="1">
        <f>SUM(C5:C26)</f>
        <v>1857.03</v>
      </c>
      <c r="D27" s="1">
        <f>SUM(D5:D26)</f>
        <v>8773.9799999999977</v>
      </c>
      <c r="E27" s="17">
        <f>SUM(E5:E26)</f>
        <v>353.97</v>
      </c>
      <c r="F27" s="1">
        <f>SUM(D27-E27)</f>
        <v>8420.0099999999984</v>
      </c>
      <c r="G27" s="9"/>
      <c r="H27" s="9"/>
      <c r="I27" s="21"/>
    </row>
    <row r="28" spans="1:11">
      <c r="A28" s="15"/>
      <c r="F28" s="9" t="s">
        <v>46</v>
      </c>
      <c r="H28" s="9"/>
      <c r="I28" s="21"/>
      <c r="K28" s="21"/>
    </row>
    <row r="29" spans="1:11">
      <c r="A29" s="30"/>
      <c r="C29" s="9"/>
      <c r="H29" s="9"/>
    </row>
    <row r="30" spans="1:11">
      <c r="A30" s="8"/>
      <c r="H30" s="9"/>
      <c r="J30" s="21"/>
    </row>
    <row r="31" spans="1:11">
      <c r="A31" s="8"/>
      <c r="G31" s="21"/>
    </row>
    <row r="32" spans="1:11">
      <c r="A32" s="8"/>
      <c r="G32" s="21"/>
      <c r="H32" s="9"/>
    </row>
    <row r="33" spans="1:7">
      <c r="A33" s="1" t="s">
        <v>29</v>
      </c>
      <c r="B33" s="1">
        <f>SUM(B27)</f>
        <v>6916.95</v>
      </c>
      <c r="C33" s="1" t="s">
        <v>30</v>
      </c>
      <c r="D33" s="2"/>
      <c r="E33" s="6">
        <v>8420.01</v>
      </c>
      <c r="F33" s="2"/>
      <c r="G33" s="21"/>
    </row>
    <row r="34" spans="1:7">
      <c r="A34" s="1" t="s">
        <v>31</v>
      </c>
      <c r="B34" s="1">
        <f>SUM(C27)</f>
        <v>1857.03</v>
      </c>
      <c r="C34" s="1" t="s">
        <v>32</v>
      </c>
      <c r="D34" s="2"/>
      <c r="E34" s="6"/>
      <c r="F34" s="2"/>
      <c r="G34" s="21"/>
    </row>
    <row r="35" spans="1:7">
      <c r="A35" s="1" t="s">
        <v>33</v>
      </c>
      <c r="B35" s="1">
        <f>SUM(B33:B34)</f>
        <v>8773.98</v>
      </c>
      <c r="C35" s="1" t="s">
        <v>34</v>
      </c>
      <c r="D35" s="2"/>
      <c r="E35" s="1">
        <f>SUM(E33:E34)</f>
        <v>8420.01</v>
      </c>
      <c r="F35" s="2"/>
      <c r="G35" s="21"/>
    </row>
    <row r="36" spans="1:7">
      <c r="A36" s="1" t="s">
        <v>35</v>
      </c>
      <c r="B36" s="1">
        <f>SUM(E27)</f>
        <v>353.97</v>
      </c>
      <c r="C36" s="1" t="s">
        <v>36</v>
      </c>
      <c r="D36" s="2"/>
      <c r="E36" s="6"/>
      <c r="F36" s="2"/>
      <c r="G36" s="21"/>
    </row>
    <row r="37" spans="1:7">
      <c r="A37" s="1" t="s">
        <v>37</v>
      </c>
      <c r="B37" s="1">
        <f>SUM(B35-B36)</f>
        <v>8420.01</v>
      </c>
      <c r="C37" s="1" t="s">
        <v>5</v>
      </c>
      <c r="D37" s="2"/>
      <c r="E37" s="1">
        <f>SUM(E35-E36)</f>
        <v>8420.01</v>
      </c>
      <c r="F37" s="2"/>
    </row>
    <row r="40" spans="1:7">
      <c r="A40" s="1" t="s">
        <v>38</v>
      </c>
      <c r="B40" s="1" t="s">
        <v>39</v>
      </c>
      <c r="C40" s="2"/>
      <c r="D40" s="2"/>
      <c r="E40" s="2"/>
      <c r="F40" s="2"/>
    </row>
    <row r="41" spans="1:7">
      <c r="A41" s="6" t="s">
        <v>40</v>
      </c>
      <c r="B41" s="1" t="s">
        <v>41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9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41789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19"/>
      <c r="I4" s="27"/>
      <c r="J4" s="27"/>
      <c r="K4" s="27"/>
      <c r="L4" s="27"/>
      <c r="M4" s="27"/>
    </row>
    <row r="5" spans="1:14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G5" s="28"/>
      <c r="H5" s="26"/>
    </row>
    <row r="6" spans="1:14">
      <c r="A6" s="1" t="s">
        <v>49</v>
      </c>
      <c r="B6" s="1">
        <v>248.64</v>
      </c>
      <c r="C6" s="2"/>
      <c r="D6" s="23">
        <f t="shared" ref="D6:D26" si="0">SUM(B6:C6)</f>
        <v>248.64</v>
      </c>
      <c r="E6" s="17">
        <v>31.65</v>
      </c>
      <c r="F6" s="24">
        <f t="shared" ref="F6:F26" si="1">SUM(D6-E6)</f>
        <v>216.98999999999998</v>
      </c>
      <c r="G6" s="28"/>
      <c r="H6" s="9"/>
      <c r="J6" s="21"/>
      <c r="K6" s="21"/>
      <c r="L6" s="21"/>
    </row>
    <row r="7" spans="1:14">
      <c r="A7" s="1" t="s">
        <v>9</v>
      </c>
      <c r="B7" s="1">
        <v>385</v>
      </c>
      <c r="C7" s="2"/>
      <c r="D7" s="23">
        <f t="shared" si="0"/>
        <v>385</v>
      </c>
      <c r="E7" s="17">
        <v>37.5</v>
      </c>
      <c r="F7" s="24">
        <f t="shared" si="1"/>
        <v>347.5</v>
      </c>
      <c r="G7" s="28"/>
      <c r="H7" s="9"/>
      <c r="J7" s="21"/>
      <c r="K7" s="21"/>
      <c r="L7" s="21"/>
    </row>
    <row r="8" spans="1:14">
      <c r="A8" s="1" t="s">
        <v>10</v>
      </c>
      <c r="B8" s="1">
        <v>148.22999999999999</v>
      </c>
      <c r="C8" s="2"/>
      <c r="D8" s="23">
        <f t="shared" si="0"/>
        <v>148.22999999999999</v>
      </c>
      <c r="E8" s="17">
        <v>37.5</v>
      </c>
      <c r="F8" s="24">
        <f t="shared" si="1"/>
        <v>110.72999999999999</v>
      </c>
      <c r="G8" s="28"/>
      <c r="H8" s="9"/>
      <c r="I8" s="21"/>
      <c r="J8" s="21"/>
      <c r="K8" s="21"/>
      <c r="L8" s="21"/>
    </row>
    <row r="9" spans="1:14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8"/>
      <c r="H9" s="9"/>
      <c r="I9" s="21"/>
      <c r="J9" s="21"/>
      <c r="L9" s="21"/>
    </row>
    <row r="10" spans="1:14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8"/>
      <c r="H10" s="28"/>
      <c r="I10" s="21"/>
      <c r="K10" s="21"/>
    </row>
    <row r="11" spans="1:14">
      <c r="A11" s="1" t="s">
        <v>13</v>
      </c>
      <c r="B11" s="1">
        <v>236.38</v>
      </c>
      <c r="C11" s="2"/>
      <c r="D11" s="23">
        <f t="shared" si="0"/>
        <v>236.38</v>
      </c>
      <c r="E11" s="17">
        <v>43.35</v>
      </c>
      <c r="F11" s="24">
        <f t="shared" si="1"/>
        <v>193.03</v>
      </c>
      <c r="G11" s="28"/>
      <c r="H11" s="9"/>
      <c r="I11" s="21"/>
      <c r="K11" s="21"/>
    </row>
    <row r="12" spans="1:14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8"/>
      <c r="H12" s="31"/>
      <c r="I12" s="21"/>
    </row>
    <row r="13" spans="1:14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9"/>
    </row>
    <row r="14" spans="1:14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G14" s="28"/>
      <c r="H14" s="9"/>
      <c r="I14" s="9"/>
      <c r="J14" s="21"/>
    </row>
    <row r="15" spans="1:14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G15" s="28"/>
      <c r="H15" s="9"/>
      <c r="I15" s="9"/>
      <c r="J15" s="21"/>
    </row>
    <row r="16" spans="1:14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G16" s="28"/>
      <c r="H16" s="9"/>
      <c r="I16" s="9"/>
      <c r="J16" s="21"/>
    </row>
    <row r="17" spans="1:11">
      <c r="A17" s="6" t="s">
        <v>20</v>
      </c>
      <c r="B17" s="1">
        <v>2567.2600000000002</v>
      </c>
      <c r="C17" s="1">
        <v>158.63999999999999</v>
      </c>
      <c r="D17" s="23">
        <f t="shared" si="0"/>
        <v>2725.9</v>
      </c>
      <c r="E17" s="17">
        <v>1721.84</v>
      </c>
      <c r="F17" s="24">
        <f t="shared" si="1"/>
        <v>1004.0600000000002</v>
      </c>
      <c r="G17" s="28"/>
      <c r="H17" s="9"/>
      <c r="I17" s="9"/>
      <c r="J17" s="21"/>
    </row>
    <row r="18" spans="1:11">
      <c r="A18" s="6" t="s">
        <v>21</v>
      </c>
      <c r="B18" s="1">
        <v>689.7</v>
      </c>
      <c r="C18" s="2">
        <v>20</v>
      </c>
      <c r="D18" s="23">
        <f t="shared" si="0"/>
        <v>709.7</v>
      </c>
      <c r="E18" s="17"/>
      <c r="F18" s="24">
        <f t="shared" si="1"/>
        <v>709.7</v>
      </c>
      <c r="G18" s="28"/>
      <c r="H18" s="9"/>
      <c r="I18" s="29"/>
      <c r="J18" s="21"/>
    </row>
    <row r="19" spans="1:11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G19" s="28"/>
      <c r="H19" s="9"/>
      <c r="I19" s="29"/>
      <c r="J19" s="21"/>
    </row>
    <row r="20" spans="1:11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G20" s="28"/>
      <c r="H20" s="9"/>
      <c r="I20" s="29"/>
      <c r="J20" s="21"/>
    </row>
    <row r="21" spans="1:11">
      <c r="A21" s="6" t="s">
        <v>23</v>
      </c>
      <c r="B21" s="1">
        <v>1447.77</v>
      </c>
      <c r="C21" s="2">
        <v>6</v>
      </c>
      <c r="D21" s="23">
        <f t="shared" si="0"/>
        <v>1453.77</v>
      </c>
      <c r="E21" s="17"/>
      <c r="F21" s="24">
        <f t="shared" si="1"/>
        <v>1453.77</v>
      </c>
      <c r="G21" s="18"/>
      <c r="H21" s="9"/>
      <c r="I21" s="21"/>
    </row>
    <row r="22" spans="1:11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>
        <v>150</v>
      </c>
      <c r="F22" s="24">
        <f t="shared" si="1"/>
        <v>126.77999999999997</v>
      </c>
      <c r="G22" s="18"/>
      <c r="H22" s="9"/>
      <c r="I22" s="21"/>
    </row>
    <row r="23" spans="1:11">
      <c r="A23" s="1" t="s">
        <v>25</v>
      </c>
      <c r="B23" s="1">
        <v>31.78</v>
      </c>
      <c r="C23" s="1">
        <v>24</v>
      </c>
      <c r="D23" s="23">
        <f t="shared" si="0"/>
        <v>55.78</v>
      </c>
      <c r="E23" s="17">
        <v>55.78</v>
      </c>
      <c r="F23" s="24">
        <f t="shared" si="1"/>
        <v>0</v>
      </c>
      <c r="G23" s="18"/>
      <c r="H23" s="9"/>
      <c r="I23" s="21"/>
    </row>
    <row r="24" spans="1:11">
      <c r="A24" s="6" t="s">
        <v>26</v>
      </c>
      <c r="B24" s="1">
        <v>1609.96</v>
      </c>
      <c r="C24" s="1">
        <v>0.81</v>
      </c>
      <c r="D24" s="23">
        <f t="shared" si="0"/>
        <v>1610.77</v>
      </c>
      <c r="E24" s="17">
        <v>14.22</v>
      </c>
      <c r="F24" s="24">
        <f t="shared" si="1"/>
        <v>1596.55</v>
      </c>
      <c r="G24" s="18"/>
      <c r="H24" s="9"/>
      <c r="J24" s="9"/>
    </row>
    <row r="25" spans="1:11">
      <c r="A25" s="6" t="s">
        <v>27</v>
      </c>
      <c r="B25" s="1">
        <v>12.9</v>
      </c>
      <c r="C25" s="2"/>
      <c r="D25" s="23">
        <f t="shared" si="0"/>
        <v>12.9</v>
      </c>
      <c r="E25" s="17"/>
      <c r="F25" s="24">
        <f t="shared" si="1"/>
        <v>12.9</v>
      </c>
      <c r="G25" s="9"/>
      <c r="H25" s="9"/>
    </row>
    <row r="26" spans="1:11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G26" s="9"/>
      <c r="H26" s="9"/>
    </row>
    <row r="27" spans="1:11">
      <c r="A27" s="1" t="s">
        <v>28</v>
      </c>
      <c r="B27" s="1">
        <f>SUM(B5:B26)</f>
        <v>8420.01</v>
      </c>
      <c r="C27" s="1">
        <f>SUM(C5:C26)</f>
        <v>209.45</v>
      </c>
      <c r="D27" s="1">
        <f>SUM(D5:D26)</f>
        <v>8629.4599999999991</v>
      </c>
      <c r="E27" s="17">
        <f>SUM(E5:E26)</f>
        <v>2091.8399999999997</v>
      </c>
      <c r="F27" s="1">
        <f>SUM(D27-E27)</f>
        <v>6537.619999999999</v>
      </c>
      <c r="G27" s="9"/>
      <c r="H27" s="9"/>
      <c r="I27" s="21"/>
    </row>
    <row r="28" spans="1:11">
      <c r="A28" s="15"/>
      <c r="F28" s="9" t="s">
        <v>46</v>
      </c>
      <c r="H28" s="9"/>
      <c r="I28" s="21"/>
      <c r="K28" s="21"/>
    </row>
    <row r="29" spans="1:11">
      <c r="A29" s="30"/>
      <c r="C29" s="9"/>
      <c r="H29" s="9"/>
    </row>
    <row r="30" spans="1:11">
      <c r="A30" s="8"/>
      <c r="H30" s="9"/>
      <c r="J30" s="21"/>
    </row>
    <row r="31" spans="1:11">
      <c r="A31" s="8"/>
      <c r="G31" s="21"/>
    </row>
    <row r="32" spans="1:11">
      <c r="A32" s="8"/>
      <c r="G32" s="21"/>
      <c r="H32" s="9"/>
    </row>
    <row r="33" spans="1:7">
      <c r="A33" s="1" t="s">
        <v>29</v>
      </c>
      <c r="B33" s="1">
        <f>SUM(B27)</f>
        <v>8420.01</v>
      </c>
      <c r="C33" s="1" t="s">
        <v>30</v>
      </c>
      <c r="D33" s="2"/>
      <c r="E33" s="6">
        <v>8420.01</v>
      </c>
      <c r="F33" s="2"/>
      <c r="G33" s="21"/>
    </row>
    <row r="34" spans="1:7">
      <c r="A34" s="1" t="s">
        <v>31</v>
      </c>
      <c r="B34" s="1">
        <f>SUM(C27)</f>
        <v>209.45</v>
      </c>
      <c r="C34" s="1" t="s">
        <v>32</v>
      </c>
      <c r="D34" s="2"/>
      <c r="E34" s="6"/>
      <c r="F34" s="2"/>
      <c r="G34" s="21"/>
    </row>
    <row r="35" spans="1:7">
      <c r="A35" s="1" t="s">
        <v>33</v>
      </c>
      <c r="B35" s="1">
        <f>SUM(B33:B34)</f>
        <v>8629.4600000000009</v>
      </c>
      <c r="C35" s="1" t="s">
        <v>34</v>
      </c>
      <c r="D35" s="2"/>
      <c r="E35" s="1">
        <f>SUM(E33:E34)</f>
        <v>8420.01</v>
      </c>
      <c r="F35" s="2"/>
      <c r="G35" s="21"/>
    </row>
    <row r="36" spans="1:7">
      <c r="A36" s="1" t="s">
        <v>35</v>
      </c>
      <c r="B36" s="1">
        <f>SUM(E27)</f>
        <v>2091.8399999999997</v>
      </c>
      <c r="C36" s="1" t="s">
        <v>36</v>
      </c>
      <c r="D36" s="2"/>
      <c r="E36" s="6"/>
      <c r="F36" s="2"/>
      <c r="G36" s="21"/>
    </row>
    <row r="37" spans="1:7">
      <c r="A37" s="1" t="s">
        <v>37</v>
      </c>
      <c r="B37" s="1">
        <f>SUM(B35-B36)</f>
        <v>6537.6200000000008</v>
      </c>
      <c r="C37" s="1" t="s">
        <v>5</v>
      </c>
      <c r="D37" s="2"/>
      <c r="E37" s="1">
        <f>SUM(E35-E36)</f>
        <v>8420.01</v>
      </c>
      <c r="F37" s="2"/>
    </row>
    <row r="40" spans="1:7">
      <c r="A40" s="1" t="s">
        <v>38</v>
      </c>
      <c r="B40" s="1" t="s">
        <v>39</v>
      </c>
      <c r="C40" s="2"/>
      <c r="D40" s="2"/>
      <c r="E40" s="2"/>
      <c r="F40" s="2"/>
    </row>
    <row r="41" spans="1:7">
      <c r="A41" s="6" t="s">
        <v>40</v>
      </c>
      <c r="B41" s="1" t="s">
        <v>41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4"/>
  <sheetViews>
    <sheetView topLeftCell="A19" workbookViewId="0">
      <selection activeCell="A19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41820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19"/>
      <c r="I4" s="27"/>
      <c r="J4" s="27"/>
      <c r="K4" s="27"/>
      <c r="L4" s="27"/>
      <c r="M4" s="27"/>
    </row>
    <row r="5" spans="1:14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G5" s="28"/>
      <c r="H5" s="26"/>
    </row>
    <row r="6" spans="1:14">
      <c r="A6" s="1" t="s">
        <v>49</v>
      </c>
      <c r="B6" s="1">
        <v>216.99</v>
      </c>
      <c r="C6" s="2"/>
      <c r="D6" s="23">
        <f t="shared" ref="D6:D26" si="0">SUM(B6:C6)</f>
        <v>216.99</v>
      </c>
      <c r="E6" s="17"/>
      <c r="F6" s="24">
        <f t="shared" ref="F6:F26" si="1">SUM(D6-E6)</f>
        <v>216.99</v>
      </c>
      <c r="G6" s="28"/>
      <c r="H6" s="9"/>
      <c r="J6" s="21"/>
      <c r="K6" s="21"/>
      <c r="L6" s="21"/>
    </row>
    <row r="7" spans="1:14">
      <c r="A7" s="1" t="s">
        <v>9</v>
      </c>
      <c r="B7" s="1">
        <v>347.5</v>
      </c>
      <c r="C7" s="2"/>
      <c r="D7" s="23">
        <f t="shared" si="0"/>
        <v>347.5</v>
      </c>
      <c r="E7" s="17"/>
      <c r="F7" s="24">
        <f t="shared" si="1"/>
        <v>347.5</v>
      </c>
      <c r="G7" s="28"/>
      <c r="H7" s="9"/>
      <c r="J7" s="21"/>
      <c r="K7" s="21"/>
      <c r="L7" s="21"/>
    </row>
    <row r="8" spans="1:14">
      <c r="A8" s="1" t="s">
        <v>10</v>
      </c>
      <c r="B8" s="1">
        <v>110.73</v>
      </c>
      <c r="C8" s="2"/>
      <c r="D8" s="23">
        <f t="shared" si="0"/>
        <v>110.73</v>
      </c>
      <c r="E8" s="17"/>
      <c r="F8" s="24">
        <f t="shared" si="1"/>
        <v>110.73</v>
      </c>
      <c r="G8" s="28"/>
      <c r="H8" s="9"/>
      <c r="I8" s="21"/>
      <c r="J8" s="21"/>
      <c r="K8" s="21"/>
      <c r="L8" s="21"/>
    </row>
    <row r="9" spans="1:14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8"/>
      <c r="H9" s="9"/>
      <c r="I9" s="21"/>
      <c r="J9" s="21"/>
      <c r="L9" s="21"/>
    </row>
    <row r="10" spans="1:14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8"/>
      <c r="H10" s="28"/>
      <c r="I10" s="21"/>
      <c r="K10" s="21"/>
    </row>
    <row r="11" spans="1:14">
      <c r="A11" s="1" t="s">
        <v>13</v>
      </c>
      <c r="B11" s="1">
        <v>193.03</v>
      </c>
      <c r="C11" s="2"/>
      <c r="D11" s="23">
        <f t="shared" si="0"/>
        <v>193.03</v>
      </c>
      <c r="E11" s="17"/>
      <c r="F11" s="24">
        <f t="shared" si="1"/>
        <v>193.03</v>
      </c>
      <c r="G11" s="28"/>
      <c r="H11" s="9"/>
      <c r="I11" s="21"/>
      <c r="K11" s="21"/>
    </row>
    <row r="12" spans="1:14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8"/>
      <c r="H12" s="31"/>
      <c r="I12" s="21"/>
    </row>
    <row r="13" spans="1:14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9"/>
    </row>
    <row r="14" spans="1:14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G14" s="28"/>
      <c r="H14" s="9"/>
      <c r="I14" s="9"/>
      <c r="J14" s="21"/>
    </row>
    <row r="15" spans="1:14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G15" s="28"/>
      <c r="H15" s="9"/>
      <c r="I15" s="9"/>
      <c r="J15" s="21"/>
    </row>
    <row r="16" spans="1:14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G16" s="28"/>
      <c r="H16" s="9"/>
      <c r="I16" s="9"/>
      <c r="J16" s="21"/>
    </row>
    <row r="17" spans="1:11">
      <c r="A17" s="6" t="s">
        <v>20</v>
      </c>
      <c r="B17" s="1">
        <v>1004.06</v>
      </c>
      <c r="C17" s="1">
        <v>86.83</v>
      </c>
      <c r="D17" s="23">
        <f t="shared" si="0"/>
        <v>1090.8899999999999</v>
      </c>
      <c r="E17" s="17">
        <v>89</v>
      </c>
      <c r="F17" s="24">
        <f t="shared" si="1"/>
        <v>1001.8899999999999</v>
      </c>
      <c r="G17" s="28"/>
      <c r="H17" s="9"/>
      <c r="I17" s="9"/>
      <c r="J17" s="21"/>
    </row>
    <row r="18" spans="1:11">
      <c r="A18" s="6" t="s">
        <v>21</v>
      </c>
      <c r="B18" s="1">
        <v>709.7</v>
      </c>
      <c r="C18" s="2"/>
      <c r="D18" s="23">
        <f t="shared" si="0"/>
        <v>709.7</v>
      </c>
      <c r="E18" s="17">
        <v>35.82</v>
      </c>
      <c r="F18" s="24">
        <f t="shared" si="1"/>
        <v>673.88</v>
      </c>
      <c r="G18" s="28"/>
      <c r="H18" s="9"/>
      <c r="I18" s="29"/>
      <c r="J18" s="21"/>
    </row>
    <row r="19" spans="1:11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G19" s="28"/>
      <c r="H19" s="9"/>
      <c r="I19" s="29"/>
      <c r="J19" s="21"/>
    </row>
    <row r="20" spans="1:11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G20" s="28"/>
      <c r="H20" s="9"/>
      <c r="I20" s="29"/>
      <c r="J20" s="21"/>
    </row>
    <row r="21" spans="1:11">
      <c r="A21" s="6" t="s">
        <v>23</v>
      </c>
      <c r="B21" s="1">
        <v>1453.77</v>
      </c>
      <c r="C21" s="2">
        <v>22.98</v>
      </c>
      <c r="D21" s="23">
        <f t="shared" si="0"/>
        <v>1476.75</v>
      </c>
      <c r="E21" s="17">
        <v>902.42</v>
      </c>
      <c r="F21" s="24">
        <f t="shared" si="1"/>
        <v>574.33000000000004</v>
      </c>
      <c r="G21" s="18"/>
      <c r="H21" s="9"/>
      <c r="I21" s="21"/>
    </row>
    <row r="22" spans="1:11">
      <c r="A22" s="1" t="s">
        <v>24</v>
      </c>
      <c r="B22" s="1">
        <v>126.78</v>
      </c>
      <c r="C22" s="2"/>
      <c r="D22" s="23">
        <f t="shared" si="0"/>
        <v>126.78</v>
      </c>
      <c r="E22" s="17"/>
      <c r="F22" s="24">
        <f t="shared" si="1"/>
        <v>126.78</v>
      </c>
      <c r="G22" s="18"/>
      <c r="H22" s="9"/>
      <c r="I22" s="21"/>
    </row>
    <row r="23" spans="1:11">
      <c r="A23" s="1" t="s">
        <v>25</v>
      </c>
      <c r="B23" s="1">
        <v>0</v>
      </c>
      <c r="C23" s="1"/>
      <c r="D23" s="23">
        <f t="shared" si="0"/>
        <v>0</v>
      </c>
      <c r="E23" s="17"/>
      <c r="F23" s="24">
        <f t="shared" si="1"/>
        <v>0</v>
      </c>
      <c r="G23" s="18"/>
      <c r="H23" s="9"/>
      <c r="I23" s="21"/>
    </row>
    <row r="24" spans="1:11">
      <c r="A24" s="6" t="s">
        <v>26</v>
      </c>
      <c r="B24" s="1">
        <v>1596.55</v>
      </c>
      <c r="C24" s="1">
        <v>20789.259999999998</v>
      </c>
      <c r="D24" s="23">
        <f t="shared" si="0"/>
        <v>22385.809999999998</v>
      </c>
      <c r="E24" s="17">
        <v>20823.02</v>
      </c>
      <c r="F24" s="24">
        <f t="shared" si="1"/>
        <v>1562.7899999999972</v>
      </c>
      <c r="G24" s="18"/>
      <c r="H24" s="9"/>
      <c r="J24" s="9"/>
    </row>
    <row r="25" spans="1:11">
      <c r="A25" s="6" t="s">
        <v>27</v>
      </c>
      <c r="B25" s="1">
        <v>12.9</v>
      </c>
      <c r="C25" s="2"/>
      <c r="D25" s="23">
        <f t="shared" si="0"/>
        <v>12.9</v>
      </c>
      <c r="E25" s="17"/>
      <c r="F25" s="24">
        <f t="shared" si="1"/>
        <v>12.9</v>
      </c>
      <c r="G25" s="9"/>
      <c r="H25" s="9"/>
    </row>
    <row r="26" spans="1:11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G26" s="9"/>
      <c r="H26" s="9"/>
    </row>
    <row r="27" spans="1:11">
      <c r="A27" s="1" t="s">
        <v>28</v>
      </c>
      <c r="B27" s="1">
        <f>SUM(B5:B26)</f>
        <v>6537.619999999999</v>
      </c>
      <c r="C27" s="1">
        <f>SUM(C5:C26)</f>
        <v>20899.07</v>
      </c>
      <c r="D27" s="1">
        <f>SUM(D5:D26)</f>
        <v>27436.69</v>
      </c>
      <c r="E27" s="17">
        <f>SUM(E5:E26)</f>
        <v>21850.260000000002</v>
      </c>
      <c r="F27" s="1">
        <f>SUM(D27-E27)</f>
        <v>5586.4299999999967</v>
      </c>
      <c r="G27" s="9"/>
      <c r="H27" s="9"/>
      <c r="I27" s="21"/>
    </row>
    <row r="28" spans="1:11">
      <c r="A28" s="15"/>
      <c r="F28" s="9" t="s">
        <v>46</v>
      </c>
      <c r="H28" s="9"/>
      <c r="I28" s="21"/>
      <c r="K28" s="21"/>
    </row>
    <row r="29" spans="1:11">
      <c r="A29" s="30"/>
      <c r="C29" s="9"/>
      <c r="H29" s="9"/>
    </row>
    <row r="30" spans="1:11">
      <c r="A30" s="8"/>
      <c r="H30" s="9"/>
      <c r="J30" s="21"/>
    </row>
    <row r="31" spans="1:11">
      <c r="A31" s="8"/>
      <c r="G31" s="21"/>
    </row>
    <row r="32" spans="1:11">
      <c r="A32" s="8"/>
      <c r="G32" s="21"/>
      <c r="H32" s="9"/>
    </row>
    <row r="33" spans="1:7">
      <c r="A33" s="1" t="s">
        <v>29</v>
      </c>
      <c r="B33" s="1">
        <f>SUM(B27)</f>
        <v>6537.619999999999</v>
      </c>
      <c r="C33" s="1" t="s">
        <v>30</v>
      </c>
      <c r="D33" s="2"/>
      <c r="E33" s="6">
        <v>5586.43</v>
      </c>
      <c r="F33" s="2"/>
      <c r="G33" s="21"/>
    </row>
    <row r="34" spans="1:7">
      <c r="A34" s="1" t="s">
        <v>31</v>
      </c>
      <c r="B34" s="1">
        <f>SUM(C27)</f>
        <v>20899.07</v>
      </c>
      <c r="C34" s="1" t="s">
        <v>32</v>
      </c>
      <c r="D34" s="2"/>
      <c r="E34" s="6"/>
      <c r="F34" s="2"/>
      <c r="G34" s="21"/>
    </row>
    <row r="35" spans="1:7">
      <c r="A35" s="1" t="s">
        <v>33</v>
      </c>
      <c r="B35" s="1">
        <f>SUM(B33:B34)</f>
        <v>27436.69</v>
      </c>
      <c r="C35" s="1" t="s">
        <v>34</v>
      </c>
      <c r="D35" s="2"/>
      <c r="E35" s="1">
        <f>SUM(E33:E34)</f>
        <v>5586.43</v>
      </c>
      <c r="F35" s="2"/>
      <c r="G35" s="21"/>
    </row>
    <row r="36" spans="1:7">
      <c r="A36" s="1" t="s">
        <v>35</v>
      </c>
      <c r="B36" s="1">
        <f>SUM(E27)</f>
        <v>21850.260000000002</v>
      </c>
      <c r="C36" s="1" t="s">
        <v>36</v>
      </c>
      <c r="D36" s="2"/>
      <c r="E36" s="6"/>
      <c r="F36" s="2"/>
      <c r="G36" s="21"/>
    </row>
    <row r="37" spans="1:7">
      <c r="A37" s="1" t="s">
        <v>37</v>
      </c>
      <c r="B37" s="1">
        <f>SUM(B35-B36)</f>
        <v>5586.4299999999967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38</v>
      </c>
      <c r="B40" s="1" t="s">
        <v>39</v>
      </c>
      <c r="C40" s="2"/>
      <c r="D40" s="2"/>
      <c r="E40" s="2"/>
      <c r="F40" s="2"/>
    </row>
    <row r="41" spans="1:7">
      <c r="A41" s="6" t="s">
        <v>40</v>
      </c>
      <c r="B41" s="1" t="s">
        <v>41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C25" sqref="C25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19"/>
      <c r="I4" s="27"/>
      <c r="J4" s="27"/>
      <c r="K4" s="27"/>
      <c r="L4" s="27"/>
      <c r="M4" s="27"/>
    </row>
    <row r="5" spans="1:14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G5" s="28"/>
      <c r="H5" s="26"/>
    </row>
    <row r="6" spans="1:14">
      <c r="A6" s="1" t="s">
        <v>49</v>
      </c>
      <c r="B6" s="1">
        <v>216.99</v>
      </c>
      <c r="C6" s="2"/>
      <c r="D6" s="23">
        <f t="shared" ref="D6:D26" si="0">SUM(B6:C6)</f>
        <v>216.99</v>
      </c>
      <c r="E6" s="17"/>
      <c r="F6" s="24">
        <f t="shared" ref="F6:F26" si="1">SUM(D6-E6)</f>
        <v>216.99</v>
      </c>
      <c r="G6" s="28"/>
      <c r="H6" s="9"/>
      <c r="J6" s="21"/>
      <c r="K6" s="21"/>
      <c r="L6" s="21"/>
    </row>
    <row r="7" spans="1:14">
      <c r="A7" s="1" t="s">
        <v>9</v>
      </c>
      <c r="B7" s="1">
        <v>347.5</v>
      </c>
      <c r="C7" s="2"/>
      <c r="D7" s="23">
        <f t="shared" si="0"/>
        <v>347.5</v>
      </c>
      <c r="E7" s="17"/>
      <c r="F7" s="24">
        <f t="shared" si="1"/>
        <v>347.5</v>
      </c>
      <c r="G7" s="28"/>
      <c r="H7" s="9"/>
      <c r="J7" s="21"/>
      <c r="K7" s="21"/>
      <c r="L7" s="21"/>
    </row>
    <row r="8" spans="1:14">
      <c r="A8" s="1" t="s">
        <v>10</v>
      </c>
      <c r="B8" s="1">
        <v>110.73</v>
      </c>
      <c r="C8" s="2"/>
      <c r="D8" s="23">
        <f t="shared" si="0"/>
        <v>110.73</v>
      </c>
      <c r="E8" s="17"/>
      <c r="F8" s="24">
        <f t="shared" si="1"/>
        <v>110.73</v>
      </c>
      <c r="G8" s="28"/>
      <c r="H8" s="9"/>
      <c r="I8" s="21"/>
      <c r="J8" s="21"/>
      <c r="K8" s="21"/>
      <c r="L8" s="21"/>
    </row>
    <row r="9" spans="1:14">
      <c r="A9" s="1" t="s">
        <v>50</v>
      </c>
      <c r="B9" s="1">
        <v>72</v>
      </c>
      <c r="C9" s="2"/>
      <c r="D9" s="23">
        <f t="shared" si="0"/>
        <v>72</v>
      </c>
      <c r="E9" s="17"/>
      <c r="F9" s="24">
        <f t="shared" si="1"/>
        <v>72</v>
      </c>
      <c r="G9" s="28"/>
      <c r="H9" s="9"/>
      <c r="I9" s="21"/>
      <c r="J9" s="21"/>
      <c r="L9" s="21"/>
    </row>
    <row r="10" spans="1:14">
      <c r="A10" s="1" t="s">
        <v>12</v>
      </c>
      <c r="B10" s="1">
        <v>311.99</v>
      </c>
      <c r="C10" s="2"/>
      <c r="D10" s="23">
        <f t="shared" si="0"/>
        <v>311.99</v>
      </c>
      <c r="E10" s="17"/>
      <c r="F10" s="24">
        <f t="shared" si="1"/>
        <v>311.99</v>
      </c>
      <c r="G10" s="28"/>
      <c r="H10" s="28"/>
      <c r="I10" s="21"/>
      <c r="K10" s="21"/>
    </row>
    <row r="11" spans="1:14">
      <c r="A11" s="1" t="s">
        <v>13</v>
      </c>
      <c r="B11" s="1">
        <v>193.03</v>
      </c>
      <c r="C11" s="2"/>
      <c r="D11" s="23">
        <f t="shared" si="0"/>
        <v>193.03</v>
      </c>
      <c r="E11" s="17"/>
      <c r="F11" s="24">
        <f t="shared" si="1"/>
        <v>193.03</v>
      </c>
      <c r="G11" s="28"/>
      <c r="H11" s="9"/>
      <c r="I11" s="21"/>
      <c r="K11" s="21"/>
    </row>
    <row r="12" spans="1:14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24">
        <f t="shared" si="1"/>
        <v>34.799999999999997</v>
      </c>
      <c r="G12" s="28"/>
      <c r="H12" s="31"/>
      <c r="I12" s="21"/>
    </row>
    <row r="13" spans="1:14">
      <c r="A13" s="1" t="s">
        <v>15</v>
      </c>
      <c r="B13" s="1">
        <v>15.32</v>
      </c>
      <c r="C13" s="2"/>
      <c r="D13" s="23">
        <f t="shared" si="0"/>
        <v>15.32</v>
      </c>
      <c r="E13" s="17"/>
      <c r="F13" s="24">
        <f t="shared" si="1"/>
        <v>15.32</v>
      </c>
      <c r="G13" s="28"/>
      <c r="H13" s="28"/>
      <c r="I13" s="28"/>
      <c r="J13" s="28"/>
      <c r="K13" s="28"/>
      <c r="L13" s="28"/>
      <c r="M13" s="28"/>
      <c r="N13" s="9"/>
    </row>
    <row r="14" spans="1:14">
      <c r="A14" s="1" t="s">
        <v>16</v>
      </c>
      <c r="B14" s="1">
        <v>10</v>
      </c>
      <c r="C14" s="2"/>
      <c r="D14" s="23">
        <f t="shared" si="0"/>
        <v>10</v>
      </c>
      <c r="E14" s="17"/>
      <c r="F14" s="24">
        <f t="shared" si="1"/>
        <v>10</v>
      </c>
      <c r="G14" s="28"/>
      <c r="H14" s="9"/>
      <c r="I14" s="9"/>
      <c r="J14" s="21"/>
    </row>
    <row r="15" spans="1:14">
      <c r="A15" s="1" t="s">
        <v>18</v>
      </c>
      <c r="B15" s="1">
        <v>16</v>
      </c>
      <c r="C15" s="2"/>
      <c r="D15" s="23">
        <f t="shared" si="0"/>
        <v>16</v>
      </c>
      <c r="E15" s="17"/>
      <c r="F15" s="24">
        <f t="shared" si="1"/>
        <v>16</v>
      </c>
      <c r="G15" s="28"/>
      <c r="H15" s="9"/>
      <c r="I15" s="9"/>
      <c r="J15" s="21"/>
    </row>
    <row r="16" spans="1:14">
      <c r="A16" s="6" t="s">
        <v>19</v>
      </c>
      <c r="B16" s="1">
        <v>85</v>
      </c>
      <c r="C16" s="2"/>
      <c r="D16" s="23">
        <f t="shared" si="0"/>
        <v>85</v>
      </c>
      <c r="E16" s="17"/>
      <c r="F16" s="24">
        <f t="shared" si="1"/>
        <v>85</v>
      </c>
      <c r="G16" s="28"/>
      <c r="H16" s="9"/>
      <c r="I16" s="9"/>
      <c r="J16" s="21"/>
    </row>
    <row r="17" spans="1:11">
      <c r="A17" s="6" t="s">
        <v>20</v>
      </c>
      <c r="B17" s="1">
        <v>1001.89</v>
      </c>
      <c r="C17" s="1"/>
      <c r="D17" s="23">
        <f t="shared" si="0"/>
        <v>1001.89</v>
      </c>
      <c r="E17" s="17"/>
      <c r="F17" s="24">
        <f t="shared" si="1"/>
        <v>1001.89</v>
      </c>
      <c r="G17" s="28"/>
      <c r="H17" s="9"/>
      <c r="I17" s="9"/>
      <c r="J17" s="21"/>
    </row>
    <row r="18" spans="1:11">
      <c r="A18" s="6" t="s">
        <v>21</v>
      </c>
      <c r="B18" s="1">
        <v>673.88</v>
      </c>
      <c r="C18" s="2"/>
      <c r="D18" s="23">
        <f t="shared" si="0"/>
        <v>673.88</v>
      </c>
      <c r="E18" s="17"/>
      <c r="F18" s="24">
        <f t="shared" si="1"/>
        <v>673.88</v>
      </c>
      <c r="G18" s="28"/>
      <c r="H18" s="9"/>
      <c r="I18" s="29"/>
      <c r="J18" s="21"/>
    </row>
    <row r="19" spans="1:11">
      <c r="A19" s="1" t="s">
        <v>22</v>
      </c>
      <c r="B19" s="1">
        <v>6</v>
      </c>
      <c r="C19" s="2"/>
      <c r="D19" s="23">
        <f t="shared" si="0"/>
        <v>6</v>
      </c>
      <c r="E19" s="17"/>
      <c r="F19" s="24">
        <f t="shared" si="1"/>
        <v>6</v>
      </c>
      <c r="G19" s="28"/>
      <c r="H19" s="9"/>
      <c r="I19" s="29"/>
      <c r="J19" s="21"/>
    </row>
    <row r="20" spans="1:11">
      <c r="A20" s="1" t="s">
        <v>56</v>
      </c>
      <c r="B20" s="1">
        <v>0</v>
      </c>
      <c r="C20" s="2"/>
      <c r="D20" s="23">
        <f t="shared" si="0"/>
        <v>0</v>
      </c>
      <c r="E20" s="17"/>
      <c r="F20" s="24">
        <f t="shared" si="1"/>
        <v>0</v>
      </c>
      <c r="G20" s="28"/>
      <c r="H20" s="9"/>
      <c r="I20" s="29"/>
      <c r="J20" s="21"/>
    </row>
    <row r="21" spans="1:11">
      <c r="A21" s="6" t="s">
        <v>23</v>
      </c>
      <c r="B21" s="1">
        <v>574.33000000000004</v>
      </c>
      <c r="C21" s="2"/>
      <c r="D21" s="23">
        <f t="shared" si="0"/>
        <v>574.33000000000004</v>
      </c>
      <c r="E21" s="17"/>
      <c r="F21" s="24">
        <f t="shared" si="1"/>
        <v>574.33000000000004</v>
      </c>
      <c r="G21" s="18"/>
      <c r="H21" s="9"/>
      <c r="I21" s="21"/>
    </row>
    <row r="22" spans="1:11">
      <c r="A22" s="1" t="s">
        <v>24</v>
      </c>
      <c r="B22" s="1">
        <v>126.78</v>
      </c>
      <c r="C22" s="2"/>
      <c r="D22" s="23">
        <f t="shared" si="0"/>
        <v>126.78</v>
      </c>
      <c r="E22" s="17"/>
      <c r="F22" s="24">
        <f t="shared" si="1"/>
        <v>126.78</v>
      </c>
      <c r="G22" s="18"/>
      <c r="H22" s="9"/>
      <c r="I22" s="21"/>
    </row>
    <row r="23" spans="1:11">
      <c r="A23" s="1" t="s">
        <v>25</v>
      </c>
      <c r="B23" s="1">
        <v>0</v>
      </c>
      <c r="C23" s="1"/>
      <c r="D23" s="23">
        <f t="shared" si="0"/>
        <v>0</v>
      </c>
      <c r="E23" s="17"/>
      <c r="F23" s="24">
        <f t="shared" si="1"/>
        <v>0</v>
      </c>
      <c r="G23" s="18"/>
      <c r="H23" s="9"/>
      <c r="I23" s="21"/>
    </row>
    <row r="24" spans="1:11">
      <c r="A24" s="6" t="s">
        <v>26</v>
      </c>
      <c r="B24" s="1">
        <v>1562.79</v>
      </c>
      <c r="C24" s="1">
        <v>0.66</v>
      </c>
      <c r="D24" s="23">
        <f t="shared" si="0"/>
        <v>1563.45</v>
      </c>
      <c r="E24" s="17"/>
      <c r="F24" s="24">
        <f t="shared" si="1"/>
        <v>1563.45</v>
      </c>
      <c r="G24" s="18"/>
      <c r="H24" s="9"/>
      <c r="J24" s="9"/>
    </row>
    <row r="25" spans="1:11">
      <c r="A25" s="6" t="s">
        <v>27</v>
      </c>
      <c r="B25" s="1">
        <v>12.9</v>
      </c>
      <c r="C25" s="2"/>
      <c r="D25" s="23">
        <f t="shared" si="0"/>
        <v>12.9</v>
      </c>
      <c r="E25" s="17"/>
      <c r="F25" s="24">
        <f t="shared" si="1"/>
        <v>12.9</v>
      </c>
      <c r="G25" s="9"/>
      <c r="H25" s="9"/>
    </row>
    <row r="26" spans="1:11">
      <c r="A26" s="6" t="s">
        <v>53</v>
      </c>
      <c r="B26" s="1">
        <v>50</v>
      </c>
      <c r="C26" s="2"/>
      <c r="D26" s="23">
        <f t="shared" si="0"/>
        <v>50</v>
      </c>
      <c r="E26" s="17"/>
      <c r="F26" s="24">
        <f t="shared" si="1"/>
        <v>50</v>
      </c>
      <c r="G26" s="9"/>
      <c r="H26" s="9"/>
    </row>
    <row r="27" spans="1:11">
      <c r="A27" s="1" t="s">
        <v>28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7">
        <f>SUM(E5:E26)</f>
        <v>0</v>
      </c>
      <c r="F27" s="1">
        <f>SUM(D27-E27)</f>
        <v>5587.09</v>
      </c>
      <c r="G27" s="9"/>
      <c r="H27" s="9"/>
      <c r="I27" s="21"/>
    </row>
    <row r="28" spans="1:11">
      <c r="A28" s="15"/>
      <c r="F28" s="9" t="s">
        <v>46</v>
      </c>
      <c r="H28" s="9"/>
      <c r="I28" s="21"/>
      <c r="K28" s="21"/>
    </row>
    <row r="29" spans="1:11">
      <c r="A29" s="30"/>
      <c r="C29" s="9"/>
      <c r="H29" s="9"/>
    </row>
    <row r="30" spans="1:11">
      <c r="A30" s="8"/>
      <c r="H30" s="9"/>
      <c r="J30" s="21"/>
    </row>
    <row r="31" spans="1:11">
      <c r="A31" s="8"/>
      <c r="G31" s="21"/>
    </row>
    <row r="32" spans="1:11">
      <c r="A32" s="8"/>
      <c r="G32" s="21"/>
      <c r="H32" s="9"/>
    </row>
    <row r="33" spans="1:7">
      <c r="A33" s="1" t="s">
        <v>29</v>
      </c>
      <c r="B33" s="1">
        <f>SUM(B27)</f>
        <v>5586.43</v>
      </c>
      <c r="C33" s="1" t="s">
        <v>30</v>
      </c>
      <c r="D33" s="2"/>
      <c r="E33" s="6">
        <v>5586.43</v>
      </c>
      <c r="F33" s="2"/>
      <c r="G33" s="21"/>
    </row>
    <row r="34" spans="1:7">
      <c r="A34" s="1" t="s">
        <v>31</v>
      </c>
      <c r="B34" s="1">
        <f>SUM(C27)</f>
        <v>0.66</v>
      </c>
      <c r="C34" s="1" t="s">
        <v>32</v>
      </c>
      <c r="D34" s="2"/>
      <c r="E34" s="6"/>
      <c r="F34" s="2"/>
      <c r="G34" s="21"/>
    </row>
    <row r="35" spans="1:7">
      <c r="A35" s="1" t="s">
        <v>33</v>
      </c>
      <c r="B35" s="1">
        <f>SUM(B33:B34)</f>
        <v>5587.09</v>
      </c>
      <c r="C35" s="1" t="s">
        <v>34</v>
      </c>
      <c r="D35" s="2"/>
      <c r="E35" s="1">
        <f>SUM(E33:E34)</f>
        <v>5586.43</v>
      </c>
      <c r="F35" s="2"/>
      <c r="G35" s="21"/>
    </row>
    <row r="36" spans="1:7">
      <c r="A36" s="1" t="s">
        <v>35</v>
      </c>
      <c r="B36" s="1">
        <f>SUM(E27)</f>
        <v>0</v>
      </c>
      <c r="C36" s="1" t="s">
        <v>36</v>
      </c>
      <c r="D36" s="2"/>
      <c r="E36" s="6"/>
      <c r="F36" s="2"/>
      <c r="G36" s="21"/>
    </row>
    <row r="37" spans="1:7">
      <c r="A37" s="1" t="s">
        <v>37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38</v>
      </c>
      <c r="B40" s="1" t="s">
        <v>39</v>
      </c>
      <c r="C40" s="2"/>
      <c r="D40" s="2"/>
      <c r="E40" s="2"/>
      <c r="F40" s="2"/>
    </row>
    <row r="41" spans="1:7">
      <c r="A41" s="6" t="s">
        <v>40</v>
      </c>
      <c r="B41" s="1" t="s">
        <v>41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4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41516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>
        <v>36</v>
      </c>
      <c r="D18" s="23">
        <f t="shared" si="0"/>
        <v>668.17</v>
      </c>
      <c r="E18" s="17"/>
      <c r="F18" s="1">
        <f t="shared" si="1"/>
        <v>668.17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>
        <v>4000</v>
      </c>
      <c r="D19" s="23">
        <f t="shared" si="0"/>
        <v>3999.83</v>
      </c>
      <c r="E19" s="17">
        <v>929.81</v>
      </c>
      <c r="F19" s="1">
        <f t="shared" si="1"/>
        <v>3070.02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1617.29</v>
      </c>
      <c r="C23" s="1">
        <v>1.25</v>
      </c>
      <c r="D23" s="23">
        <f t="shared" si="0"/>
        <v>1618.54</v>
      </c>
      <c r="E23" s="17">
        <v>45.56</v>
      </c>
      <c r="F23" s="1">
        <f t="shared" si="1"/>
        <v>1572.98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7912.7399999999989</v>
      </c>
      <c r="C26" s="1">
        <f>SUM(C5:C25)</f>
        <v>4037.25</v>
      </c>
      <c r="D26" s="1">
        <f t="shared" ref="D26" si="3">SUM(B26+C26)</f>
        <v>11949.989999999998</v>
      </c>
      <c r="E26" s="17">
        <f>SUM(E5:E25)</f>
        <v>975.36999999999989</v>
      </c>
      <c r="F26" s="1">
        <f>SUM(D26-E26)</f>
        <v>10974.619999999999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7912.7399999999989</v>
      </c>
      <c r="C32" s="1" t="s">
        <v>30</v>
      </c>
      <c r="D32" s="2"/>
      <c r="E32" s="6">
        <v>10974.62</v>
      </c>
      <c r="F32" s="2"/>
      <c r="H32" s="21"/>
    </row>
    <row r="33" spans="1:8">
      <c r="A33" s="1" t="s">
        <v>31</v>
      </c>
      <c r="B33" s="1">
        <f>SUM(C26)</f>
        <v>4037.25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11949.989999999998</v>
      </c>
      <c r="C34" s="1" t="s">
        <v>34</v>
      </c>
      <c r="D34" s="2"/>
      <c r="E34" s="1">
        <f>SUM(E32:E33)</f>
        <v>10974.62</v>
      </c>
      <c r="F34" s="2"/>
      <c r="H34" s="21"/>
    </row>
    <row r="35" spans="1:8">
      <c r="A35" s="1" t="s">
        <v>35</v>
      </c>
      <c r="B35" s="1">
        <f>SUM(E26)</f>
        <v>975.36999999999989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10974.619999999999</v>
      </c>
      <c r="C36" s="1" t="s">
        <v>5</v>
      </c>
      <c r="D36" s="2"/>
      <c r="E36" s="1">
        <f>SUM(E34-E35)</f>
        <v>10974.62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opLeftCell="A7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41547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>
        <v>55</v>
      </c>
      <c r="D10" s="23">
        <f t="shared" si="0"/>
        <v>268.09000000000003</v>
      </c>
      <c r="E10" s="17"/>
      <c r="F10" s="1">
        <f t="shared" si="1"/>
        <v>268.09000000000003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668.17</v>
      </c>
      <c r="C18" s="2">
        <v>129</v>
      </c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3070.02</v>
      </c>
      <c r="C19" s="2"/>
      <c r="D19" s="23">
        <f t="shared" si="0"/>
        <v>3070.02</v>
      </c>
      <c r="E19" s="17">
        <v>477.09</v>
      </c>
      <c r="F19" s="1">
        <f t="shared" si="1"/>
        <v>2592.9299999999998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>
        <v>4196.08</v>
      </c>
      <c r="F20" s="1">
        <f t="shared" si="1"/>
        <v>-312.63000000000011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1572.98</v>
      </c>
      <c r="C23" s="1">
        <v>243.08</v>
      </c>
      <c r="D23" s="23">
        <f t="shared" si="0"/>
        <v>1816.06</v>
      </c>
      <c r="E23" s="17"/>
      <c r="F23" s="1">
        <f t="shared" si="1"/>
        <v>1816.06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10974.62</v>
      </c>
      <c r="C26" s="1">
        <f>SUM(C5:C25)</f>
        <v>427.08000000000004</v>
      </c>
      <c r="D26" s="1">
        <f t="shared" ref="D26" si="3">SUM(B26+C26)</f>
        <v>11401.7</v>
      </c>
      <c r="E26" s="17">
        <f>SUM(E5:E25)</f>
        <v>4673.17</v>
      </c>
      <c r="F26" s="1">
        <f>SUM(D26-E26)</f>
        <v>6728.5300000000007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10974.62</v>
      </c>
      <c r="C32" s="1" t="s">
        <v>30</v>
      </c>
      <c r="D32" s="2"/>
      <c r="E32" s="6">
        <v>6728.53</v>
      </c>
      <c r="F32" s="2"/>
      <c r="H32" s="21"/>
    </row>
    <row r="33" spans="1:8">
      <c r="A33" s="1" t="s">
        <v>31</v>
      </c>
      <c r="B33" s="1">
        <f>SUM(C26)</f>
        <v>427.08000000000004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11401.7</v>
      </c>
      <c r="C34" s="1" t="s">
        <v>34</v>
      </c>
      <c r="D34" s="2"/>
      <c r="E34" s="1">
        <f>SUM(E32:E33)</f>
        <v>6728.53</v>
      </c>
      <c r="F34" s="2"/>
      <c r="H34" s="21"/>
    </row>
    <row r="35" spans="1:8">
      <c r="A35" s="1" t="s">
        <v>35</v>
      </c>
      <c r="B35" s="1">
        <f>SUM(E26)</f>
        <v>4673.17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6728.5300000000007</v>
      </c>
      <c r="C36" s="1" t="s">
        <v>5</v>
      </c>
      <c r="D36" s="2"/>
      <c r="E36" s="1">
        <f>SUM(E34-E35)</f>
        <v>6728.53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opLeftCell="A15" workbookViewId="0">
      <selection activeCell="A1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41578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>
        <v>215.5</v>
      </c>
      <c r="D5" s="23">
        <f>SUM(B5:C5)</f>
        <v>298.5</v>
      </c>
      <c r="E5" s="24">
        <v>134</v>
      </c>
      <c r="F5" s="24">
        <f>SUM(D5-E5)</f>
        <v>164.5</v>
      </c>
      <c r="H5" s="28"/>
      <c r="I5" s="26"/>
    </row>
    <row r="6" spans="1:15">
      <c r="A6" s="1" t="s">
        <v>49</v>
      </c>
      <c r="B6" s="1">
        <v>148.63999999999999</v>
      </c>
      <c r="C6" s="2">
        <v>60</v>
      </c>
      <c r="D6" s="23">
        <f t="shared" ref="D6:D25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>
        <v>75</v>
      </c>
      <c r="D7" s="23">
        <f t="shared" si="0"/>
        <v>335</v>
      </c>
      <c r="E7" s="17"/>
      <c r="F7" s="1">
        <f t="shared" ref="F7:F25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>
        <v>57</v>
      </c>
      <c r="D8" s="23">
        <f t="shared" si="0"/>
        <v>138.23000000000002</v>
      </c>
      <c r="E8" s="17"/>
      <c r="F8" s="1">
        <f t="shared" si="1"/>
        <v>138.23000000000002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>
        <v>72</v>
      </c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268.08999999999997</v>
      </c>
      <c r="C10" s="2">
        <v>43.9</v>
      </c>
      <c r="D10" s="23">
        <f t="shared" si="0"/>
        <v>311.98999999999995</v>
      </c>
      <c r="E10" s="17"/>
      <c r="F10" s="1">
        <f t="shared" si="1"/>
        <v>311.98999999999995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>
        <v>73</v>
      </c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>
        <v>550.73</v>
      </c>
      <c r="D17" s="23">
        <f t="shared" si="0"/>
        <v>1195.47</v>
      </c>
      <c r="E17" s="17">
        <v>29.82</v>
      </c>
      <c r="F17" s="1">
        <f t="shared" si="1"/>
        <v>1165.6500000000001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2592.9299999999998</v>
      </c>
      <c r="C19" s="2"/>
      <c r="D19" s="23">
        <f t="shared" si="0"/>
        <v>2592.9299999999998</v>
      </c>
      <c r="E19" s="17">
        <v>1090.74</v>
      </c>
      <c r="F19" s="1">
        <f t="shared" si="1"/>
        <v>1502.1899999999998</v>
      </c>
      <c r="H19" s="28"/>
      <c r="I19" s="9"/>
      <c r="J19" s="21"/>
    </row>
    <row r="20" spans="1:12">
      <c r="A20" s="6" t="s">
        <v>23</v>
      </c>
      <c r="B20" s="1">
        <v>-312.63</v>
      </c>
      <c r="C20" s="2">
        <v>1767.97</v>
      </c>
      <c r="D20" s="23">
        <f t="shared" si="0"/>
        <v>1455.3400000000001</v>
      </c>
      <c r="E20" s="17">
        <v>395.84</v>
      </c>
      <c r="F20" s="1">
        <f t="shared" si="1"/>
        <v>1059.5000000000002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1816.06</v>
      </c>
      <c r="C23" s="1">
        <v>51.29</v>
      </c>
      <c r="D23" s="23">
        <f t="shared" si="0"/>
        <v>1867.35</v>
      </c>
      <c r="E23" s="17">
        <v>78.069999999999993</v>
      </c>
      <c r="F23" s="1">
        <f t="shared" si="1"/>
        <v>1789.28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6728.5299999999988</v>
      </c>
      <c r="C26" s="1">
        <f>SUM(C5:C25)</f>
        <v>2966.3900000000003</v>
      </c>
      <c r="D26" s="1">
        <f t="shared" ref="D26" si="3">SUM(B26+C26)</f>
        <v>9694.9199999999983</v>
      </c>
      <c r="E26" s="17">
        <f>SUM(E5:E25)</f>
        <v>1728.4699999999998</v>
      </c>
      <c r="F26" s="1">
        <f>SUM(D26-E26)</f>
        <v>7966.4499999999989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6728.5299999999988</v>
      </c>
      <c r="C32" s="1" t="s">
        <v>30</v>
      </c>
      <c r="D32" s="2"/>
      <c r="E32" s="6">
        <v>7966.45</v>
      </c>
      <c r="F32" s="2"/>
      <c r="H32" s="21"/>
    </row>
    <row r="33" spans="1:8">
      <c r="A33" s="1" t="s">
        <v>31</v>
      </c>
      <c r="B33" s="1">
        <f>SUM(C26)</f>
        <v>2966.3900000000003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9694.9199999999983</v>
      </c>
      <c r="C34" s="1" t="s">
        <v>34</v>
      </c>
      <c r="D34" s="2"/>
      <c r="E34" s="1">
        <f>SUM(E32:E33)</f>
        <v>7966.45</v>
      </c>
      <c r="F34" s="2"/>
      <c r="H34" s="21"/>
    </row>
    <row r="35" spans="1:8">
      <c r="A35" s="1" t="s">
        <v>35</v>
      </c>
      <c r="B35" s="1">
        <f>SUM(E26)</f>
        <v>1728.4699999999998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7966.4499999999989</v>
      </c>
      <c r="C36" s="1" t="s">
        <v>5</v>
      </c>
      <c r="D36" s="2"/>
      <c r="E36" s="1">
        <f>SUM(E34-E35)</f>
        <v>7966.45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opLeftCell="A10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41608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1165.6500000000001</v>
      </c>
      <c r="C17" s="1">
        <v>157</v>
      </c>
      <c r="D17" s="23">
        <f t="shared" si="0"/>
        <v>1322.65</v>
      </c>
      <c r="E17" s="17"/>
      <c r="F17" s="1">
        <f t="shared" si="1"/>
        <v>1322.65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1502.19</v>
      </c>
      <c r="C19" s="2">
        <v>587.01</v>
      </c>
      <c r="D19" s="23">
        <f t="shared" si="0"/>
        <v>2089.1999999999998</v>
      </c>
      <c r="E19" s="17">
        <v>1155.6400000000001</v>
      </c>
      <c r="F19" s="1">
        <f t="shared" si="1"/>
        <v>933.55999999999972</v>
      </c>
      <c r="H19" s="28"/>
      <c r="I19" s="9"/>
      <c r="J19" s="29">
        <f>SUM(I19-F19)</f>
        <v>-933.55999999999972</v>
      </c>
    </row>
    <row r="20" spans="1:12">
      <c r="A20" s="1" t="s">
        <v>56</v>
      </c>
      <c r="B20" s="1">
        <v>0</v>
      </c>
      <c r="C20" s="2">
        <v>500</v>
      </c>
      <c r="D20" s="23">
        <f t="shared" si="0"/>
        <v>500</v>
      </c>
      <c r="E20" s="17" t="s">
        <v>46</v>
      </c>
      <c r="F20" s="1">
        <f>SUM(D20:E20)</f>
        <v>500</v>
      </c>
      <c r="H20" s="28"/>
      <c r="I20" s="9"/>
      <c r="J20" s="21"/>
    </row>
    <row r="21" spans="1:12">
      <c r="A21" s="6" t="s">
        <v>23</v>
      </c>
      <c r="B21" s="1">
        <v>1059.5</v>
      </c>
      <c r="C21" s="2">
        <v>100</v>
      </c>
      <c r="D21" s="23">
        <f t="shared" si="0"/>
        <v>1159.5</v>
      </c>
      <c r="E21" s="17">
        <v>180.31</v>
      </c>
      <c r="F21" s="1">
        <f t="shared" si="1"/>
        <v>979.19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1789.28</v>
      </c>
      <c r="C24" s="1">
        <v>344.95</v>
      </c>
      <c r="D24" s="23">
        <f t="shared" si="0"/>
        <v>2134.23</v>
      </c>
      <c r="E24" s="17">
        <v>201.94</v>
      </c>
      <c r="F24" s="1">
        <f t="shared" si="1"/>
        <v>1932.29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7966.45</v>
      </c>
      <c r="C27" s="1">
        <f>SUM(C5:C26)</f>
        <v>1688.96</v>
      </c>
      <c r="D27" s="1">
        <f>SUM(D5:D26)</f>
        <v>9655.41</v>
      </c>
      <c r="E27" s="17">
        <f>SUM(E5:E26)</f>
        <v>1537.89</v>
      </c>
      <c r="F27" s="1">
        <f>SUM(D27-E27)</f>
        <v>8117.5199999999995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7966.45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1688.96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9655.41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1537.89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8117.5199999999995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topLeftCell="A7" workbookViewId="0">
      <selection activeCell="A7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41639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1322.65</v>
      </c>
      <c r="C17" s="1">
        <v>369.74</v>
      </c>
      <c r="D17" s="23">
        <f t="shared" si="0"/>
        <v>1692.39</v>
      </c>
      <c r="E17" s="17"/>
      <c r="F17" s="1">
        <f t="shared" si="1"/>
        <v>1692.39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933.56</v>
      </c>
      <c r="C19" s="2"/>
      <c r="D19" s="23">
        <f t="shared" si="0"/>
        <v>933.56</v>
      </c>
      <c r="E19" s="17">
        <v>927.56</v>
      </c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500</v>
      </c>
      <c r="C20" s="2"/>
      <c r="D20" s="23">
        <f t="shared" si="0"/>
        <v>500</v>
      </c>
      <c r="E20" s="17">
        <v>500</v>
      </c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979.19</v>
      </c>
      <c r="C21" s="2">
        <v>1691.87</v>
      </c>
      <c r="D21" s="23">
        <f t="shared" si="0"/>
        <v>2671.06</v>
      </c>
      <c r="E21" s="17">
        <v>493.8</v>
      </c>
      <c r="F21" s="1">
        <f t="shared" si="1"/>
        <v>2177.2599999999998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1932.29</v>
      </c>
      <c r="C24" s="1">
        <v>1.1399999999999999</v>
      </c>
      <c r="D24" s="23">
        <f t="shared" si="0"/>
        <v>1933.43</v>
      </c>
      <c r="E24" s="17">
        <v>210.09</v>
      </c>
      <c r="F24" s="1">
        <f t="shared" si="1"/>
        <v>1723.3400000000001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8117.5199999999995</v>
      </c>
      <c r="C27" s="1">
        <f>SUM(C5:C26)</f>
        <v>2062.7499999999995</v>
      </c>
      <c r="D27" s="1">
        <f>SUM(D5:D26)</f>
        <v>10180.27</v>
      </c>
      <c r="E27" s="17">
        <f>SUM(E5:E26)</f>
        <v>2131.4499999999998</v>
      </c>
      <c r="F27" s="1">
        <f>SUM(D27-E27)</f>
        <v>8048.8200000000006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8117.5199999999995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2062.7499999999995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10180.269999999999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2131.4499999999998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8048.8199999999988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41670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/>
      <c r="M13" s="28"/>
      <c r="N13" s="28"/>
      <c r="O13" s="9"/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1692.39</v>
      </c>
      <c r="C17" s="1">
        <v>274.83</v>
      </c>
      <c r="D17" s="23">
        <f t="shared" si="0"/>
        <v>1967.22</v>
      </c>
      <c r="E17" s="17"/>
      <c r="F17" s="1">
        <f t="shared" si="1"/>
        <v>1967.22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6</v>
      </c>
      <c r="C19" s="2"/>
      <c r="D19" s="23">
        <f t="shared" si="0"/>
        <v>6</v>
      </c>
      <c r="E19" s="17"/>
      <c r="F19" s="1">
        <f t="shared" si="1"/>
        <v>6</v>
      </c>
      <c r="H19" s="28"/>
      <c r="I19" s="9"/>
      <c r="J19" s="29"/>
    </row>
    <row r="20" spans="1:12">
      <c r="A20" s="1" t="s">
        <v>56</v>
      </c>
      <c r="B20" s="1">
        <v>0</v>
      </c>
      <c r="C20" s="2"/>
      <c r="D20" s="23">
        <f t="shared" si="0"/>
        <v>0</v>
      </c>
      <c r="E20" s="17"/>
      <c r="F20" s="1">
        <f t="shared" si="1"/>
        <v>0</v>
      </c>
      <c r="H20" s="28"/>
      <c r="I20" s="9"/>
      <c r="J20" s="21"/>
    </row>
    <row r="21" spans="1:12">
      <c r="A21" s="6" t="s">
        <v>23</v>
      </c>
      <c r="B21" s="1">
        <v>2177.2600000000002</v>
      </c>
      <c r="C21" s="2"/>
      <c r="D21" s="23">
        <f t="shared" si="0"/>
        <v>2177.2600000000002</v>
      </c>
      <c r="E21" s="17">
        <v>1768.25</v>
      </c>
      <c r="F21" s="1">
        <f t="shared" si="1"/>
        <v>409.01000000000022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1723.34</v>
      </c>
      <c r="C24" s="1">
        <v>58.18</v>
      </c>
      <c r="D24" s="23">
        <f t="shared" si="0"/>
        <v>1781.52</v>
      </c>
      <c r="E24" s="17"/>
      <c r="F24" s="1">
        <f t="shared" si="1"/>
        <v>1781.52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8048.82</v>
      </c>
      <c r="C27" s="1">
        <f>SUM(C5:C26)</f>
        <v>333.01</v>
      </c>
      <c r="D27" s="1">
        <f>SUM(D5:D26)</f>
        <v>8381.83</v>
      </c>
      <c r="E27" s="17">
        <f>SUM(E5:E26)</f>
        <v>1768.25</v>
      </c>
      <c r="F27" s="1">
        <f>SUM(D27-E27)</f>
        <v>6613.58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G29" s="21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8048.82</v>
      </c>
      <c r="C33" s="1" t="s">
        <v>30</v>
      </c>
      <c r="D33" s="2"/>
      <c r="E33" s="6">
        <v>6613.58</v>
      </c>
      <c r="F33" s="2"/>
      <c r="H33" s="21"/>
    </row>
    <row r="34" spans="1:8">
      <c r="A34" s="1" t="s">
        <v>31</v>
      </c>
      <c r="B34" s="1">
        <f>SUM(C27)</f>
        <v>333.01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8381.83</v>
      </c>
      <c r="C35" s="1" t="s">
        <v>34</v>
      </c>
      <c r="D35" s="2"/>
      <c r="E35" s="1">
        <f>SUM(E33:E34)</f>
        <v>6613.58</v>
      </c>
      <c r="F35" s="2"/>
      <c r="H35" s="21"/>
    </row>
    <row r="36" spans="1:8">
      <c r="A36" s="1" t="s">
        <v>35</v>
      </c>
      <c r="B36" s="1">
        <f>SUM(E27)</f>
        <v>1768.25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6613.58</v>
      </c>
      <c r="C37" s="1" t="s">
        <v>5</v>
      </c>
      <c r="D37" s="2"/>
      <c r="E37" s="1">
        <f>SUM(E35-E36)</f>
        <v>6613.58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712</vt:lpstr>
      <vt:lpstr>812</vt:lpstr>
      <vt:lpstr>912</vt:lpstr>
      <vt:lpstr>0813</vt:lpstr>
      <vt:lpstr>913</vt:lpstr>
      <vt:lpstr>1013</vt:lpstr>
      <vt:lpstr>1113</vt:lpstr>
      <vt:lpstr>1213</vt:lpstr>
      <vt:lpstr>114</vt:lpstr>
      <vt:lpstr>214</vt:lpstr>
      <vt:lpstr>314</vt:lpstr>
      <vt:lpstr>414</vt:lpstr>
      <vt:lpstr>514</vt:lpstr>
      <vt:lpstr>614</vt:lpstr>
      <vt:lpstr>714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2014-08-06T14:16:09Z</cp:lastPrinted>
  <dcterms:created xsi:type="dcterms:W3CDTF">2012-08-30T15:54:16Z</dcterms:created>
  <dcterms:modified xsi:type="dcterms:W3CDTF">2014-08-06T15:15:31Z</dcterms:modified>
</cp:coreProperties>
</file>