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<sst xmlns="http://schemas.openxmlformats.org/spreadsheetml/2006/main" count="80" uniqueCount="38">
  <si>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</si>
  <si>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</si>
  <si>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</si>
  <si>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</si>
  <si>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</si>
  <si>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</si>
  <si>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</si>
  <si>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</si>
  <si>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</si>
  <si>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</si>
  <si>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</si>
  <si>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</si>
  <si>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</si>
  <si>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</si>
  <si>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</si>
  <si>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</si>
  <si>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</si>
  <si>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</si>
  <si>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</si>
  <si>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</si>
  <si>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</si>
  <si>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</si>
  <si>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</si>
  <si>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</si>
  <si>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</si>
  <si>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</si>
  <si>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</si>
  <si>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</si>
  <si>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</si>
  <si>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</si>
  <si>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</si>
  <si>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</si>
  <si>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</si>
  <si>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</si>
  <si>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</si>
  <si>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</si>
  <si>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DECEMBER, 2013</t>
  </si>
  <si>
    <t>January 7,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</si>
</sst>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32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6.25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6.25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6.25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8">
      <c r="A7" s="7" t="s">
        <v>24</v>
      </c>
      <c r="B7" s="5"/>
      <c r="C7" s="6"/>
      <c r="D7" s="6"/>
      <c r="E7" s="6"/>
      <c r="F7" s="6"/>
      <c r="G7" s="6"/>
      <c r="H7" s="6"/>
      <c r="I7" s="6"/>
    </row>
    <row r="8" spans="1:9" ht="18">
      <c r="A8" s="7" t="s">
        <v>15</v>
      </c>
      <c r="B8" s="8">
        <f>SUM(C8:I8)</f>
        <v>516794.8300000001</v>
      </c>
      <c r="C8" s="10">
        <v>489965.03</v>
      </c>
      <c r="D8" s="12">
        <v>-73273.5</v>
      </c>
      <c r="E8" s="12">
        <v>27276.03</v>
      </c>
      <c r="F8" s="12">
        <v>64808.46</v>
      </c>
      <c r="G8" s="12">
        <v>18210.66</v>
      </c>
      <c r="H8" s="12">
        <v>0</v>
      </c>
      <c r="I8" s="12">
        <v>-10191.85</v>
      </c>
    </row>
    <row r="9" spans="1:9" ht="18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  <c r="I10" s="6"/>
    </row>
    <row r="11" spans="1:9" ht="18">
      <c r="A11" s="7" t="s">
        <v>23</v>
      </c>
      <c r="B11" s="8">
        <f>SUM(C11:I11)</f>
        <v>516794.8300000001</v>
      </c>
      <c r="C11" s="10">
        <f aca="true" t="shared" si="0" ref="C11:I11">SUM(C8:C10)</f>
        <v>489965.03</v>
      </c>
      <c r="D11" s="10">
        <f t="shared" si="0"/>
        <v>-73273.5</v>
      </c>
      <c r="E11" s="10">
        <f t="shared" si="0"/>
        <v>27276.03</v>
      </c>
      <c r="F11" s="10">
        <f t="shared" si="0"/>
        <v>64808.46</v>
      </c>
      <c r="G11" s="10">
        <f t="shared" si="0"/>
        <v>18210.66</v>
      </c>
      <c r="H11" s="10">
        <f t="shared" si="0"/>
        <v>0</v>
      </c>
      <c r="I11" s="10">
        <f t="shared" si="0"/>
        <v>-10191.85</v>
      </c>
    </row>
    <row r="12" spans="1:10" ht="18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8">
      <c r="A13" s="7" t="s">
        <v>1</v>
      </c>
      <c r="B13" s="8">
        <f>SUM(C13:I13)</f>
        <v>379484.87</v>
      </c>
      <c r="C13" s="9">
        <v>265662.61</v>
      </c>
      <c r="D13" s="11">
        <v>81654</v>
      </c>
      <c r="E13" s="11">
        <v>3.95</v>
      </c>
      <c r="F13" s="11">
        <v>13781.01</v>
      </c>
      <c r="G13" s="11">
        <v>2.63</v>
      </c>
      <c r="H13" s="11">
        <v>0</v>
      </c>
      <c r="I13" s="11">
        <v>18380.67</v>
      </c>
      <c r="J13" s="11" t="s">
        <v>14</v>
      </c>
    </row>
    <row r="14" spans="1:10" ht="18">
      <c r="A14" s="7" t="s">
        <v>29</v>
      </c>
      <c r="B14" s="9">
        <f>SUM(C14:I14)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8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8">
      <c r="A17" s="7" t="s">
        <v>2</v>
      </c>
      <c r="B17" s="8">
        <f>SUM(C17:I17)</f>
        <v>172883.54</v>
      </c>
      <c r="C17" s="14">
        <v>141634.28</v>
      </c>
      <c r="D17" s="11">
        <v>20404.36</v>
      </c>
      <c r="E17" s="11">
        <v>0</v>
      </c>
      <c r="F17" s="11">
        <v>0</v>
      </c>
      <c r="G17" s="11">
        <v>0</v>
      </c>
      <c r="H17" s="11">
        <v>0</v>
      </c>
      <c r="I17" s="11">
        <v>10844.9</v>
      </c>
    </row>
    <row r="18" spans="1:9" ht="18">
      <c r="A18" s="7" t="s">
        <v>28</v>
      </c>
      <c r="B18" s="8">
        <f>SUM(C18:I18)</f>
        <v>8520.74</v>
      </c>
      <c r="C18" s="9">
        <v>8520.74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8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8">
      <c r="A20" s="7"/>
      <c r="B20" s="9"/>
      <c r="C20" s="9"/>
      <c r="D20" s="11"/>
      <c r="E20" s="11"/>
      <c r="F20" s="11"/>
      <c r="G20" s="11"/>
      <c r="H20" s="11"/>
      <c r="I20" s="11"/>
    </row>
    <row r="21" spans="1:9" ht="18">
      <c r="A21" s="7" t="s">
        <v>3</v>
      </c>
      <c r="B21" s="9"/>
      <c r="C21" s="9"/>
      <c r="D21" s="11"/>
      <c r="E21" s="11"/>
      <c r="F21" s="11"/>
      <c r="G21" s="11"/>
      <c r="H21" s="11"/>
      <c r="I21" s="11"/>
    </row>
    <row r="22" spans="1:9" ht="18">
      <c r="A22" s="7" t="s">
        <v>15</v>
      </c>
      <c r="B22" s="8">
        <f>SUM(C22:I22)</f>
        <v>714875.42</v>
      </c>
      <c r="C22" s="8">
        <f>SUM(C25-C23)</f>
        <v>605472.62</v>
      </c>
      <c r="D22" s="8">
        <f>SUM(D11+D13+D14+D16-D17-D18-D19)</f>
        <v>-12023.86</v>
      </c>
      <c r="E22" s="8">
        <f>SUM(E11+E13+E14-E17-E18)</f>
        <v>27279.98</v>
      </c>
      <c r="F22" s="8">
        <f>SUM(F11+F13+F14-F17-F18-F19)</f>
        <v>78589.47</v>
      </c>
      <c r="G22" s="8">
        <f>SUM(G11+G13+G14-G17-G18-G19)</f>
        <v>18213.29</v>
      </c>
      <c r="H22" s="8">
        <f>SUM(H11+H13+H14-H17-H18-H19)</f>
        <v>0</v>
      </c>
      <c r="I22" s="8">
        <f>SUM(I11+I13-I14-I17-I18)</f>
        <v>-2656.0800000000017</v>
      </c>
    </row>
    <row r="23" spans="1:9" ht="18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8">
      <c r="A24" s="7"/>
      <c r="B24" s="5"/>
      <c r="C24" s="5"/>
      <c r="D24" s="5"/>
      <c r="E24" s="5"/>
      <c r="F24" s="5"/>
      <c r="G24" s="5"/>
      <c r="H24" s="5"/>
      <c r="I24" s="5"/>
    </row>
    <row r="25" spans="1:9" ht="18">
      <c r="A25" s="7" t="s">
        <v>18</v>
      </c>
      <c r="B25" s="8">
        <f>SUM(C25:I25)</f>
        <v>714875.42</v>
      </c>
      <c r="C25" s="8">
        <f>SUM(C11+C13+C14+C15-C17-C18-C19)</f>
        <v>605472.62</v>
      </c>
      <c r="D25" s="8">
        <f>SUM(D22)</f>
        <v>-12023.86</v>
      </c>
      <c r="E25" s="13">
        <f>SUM(E22:E23)</f>
        <v>27279.98</v>
      </c>
      <c r="F25" s="13">
        <f>SUM(F22:F23)</f>
        <v>78589.47</v>
      </c>
      <c r="G25" s="13">
        <f>SUM(G22:G23)</f>
        <v>18213.29</v>
      </c>
      <c r="H25" s="13">
        <f>SUM(H22:H23)</f>
        <v>0</v>
      </c>
      <c r="I25" s="13">
        <f>SUM(I22:I23)</f>
        <v>-2656.0800000000017</v>
      </c>
    </row>
    <row r="26" spans="1:9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8">
      <c r="A28" s="7" t="s">
        <v>17</v>
      </c>
      <c r="B28" s="8">
        <v>761225.99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8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8">
      <c r="A31" s="7" t="s">
        <v>25</v>
      </c>
      <c r="B31" s="9">
        <v>17752.03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8">
      <c r="A32" s="7" t="s">
        <v>26</v>
      </c>
      <c r="B32" s="9">
        <v>28598.54</v>
      </c>
      <c r="C32" s="7" t="s">
        <v>14</v>
      </c>
      <c r="D32" s="7"/>
      <c r="E32" s="7"/>
      <c r="F32" s="7"/>
      <c r="G32" s="7"/>
      <c r="H32" s="7"/>
      <c r="I32" s="5"/>
    </row>
    <row r="33" spans="1:9" ht="18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8">
      <c r="A34" s="7"/>
      <c r="B34" s="9"/>
      <c r="C34" s="7"/>
      <c r="D34" s="7"/>
      <c r="E34" s="7"/>
      <c r="F34" s="7"/>
      <c r="G34" s="7"/>
      <c r="H34" s="7"/>
      <c r="I34" s="5"/>
    </row>
    <row r="35" spans="1:9" ht="18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8">
      <c r="A36" s="7" t="s">
        <v>15</v>
      </c>
      <c r="B36" s="8">
        <f>SUM(B28-B31-B32)</f>
        <v>714875.4199999999</v>
      </c>
      <c r="C36" s="7"/>
      <c r="D36" s="7"/>
      <c r="E36" s="7"/>
      <c r="F36" s="7"/>
      <c r="G36" s="7"/>
      <c r="H36" s="7"/>
      <c r="I36" s="5"/>
    </row>
    <row r="37" spans="1:9" ht="18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8">
      <c r="A38" s="7"/>
      <c r="B38" s="7"/>
      <c r="C38" s="5"/>
      <c r="D38" s="5"/>
      <c r="E38" s="5"/>
      <c r="F38" s="5"/>
      <c r="G38" s="5"/>
      <c r="H38" s="5"/>
      <c r="I38" s="5"/>
    </row>
    <row r="39" spans="1:9" ht="18">
      <c r="A39" s="7" t="s">
        <v>3</v>
      </c>
      <c r="B39" s="8">
        <f>SUM(B36:B37)</f>
        <v>714875.4199999999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37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rrouse</cp:lastModifiedBy>
  <cp:lastPrinted>2013-11-06T19:39:50Z</cp:lastPrinted>
  <dcterms:created xsi:type="dcterms:W3CDTF">2000-03-07T16:55:20Z</dcterms:created>
  <dcterms:modified xsi:type="dcterms:W3CDTF">2014-01-08T20:14:51Z</dcterms:modified>
  <cp:category/>
  <cp:version/>
  <cp:contentType/>
  <cp:contentStatus/>
</cp:coreProperties>
</file>