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135" firstSheet="1" activeTab="4"/>
  </bookViews>
  <sheets>
    <sheet name="Annual Summary" sheetId="13" r:id="rId1"/>
    <sheet name="July 2013" sheetId="1" r:id="rId2"/>
    <sheet name="Aug 2013" sheetId="2" r:id="rId3"/>
    <sheet name="Sept 2013" sheetId="3" r:id="rId4"/>
    <sheet name="Oct 2013" sheetId="4" r:id="rId5"/>
    <sheet name="Nov 2013" sheetId="5" r:id="rId6"/>
    <sheet name="Dec 2013" sheetId="6" r:id="rId7"/>
    <sheet name="Jan 2014" sheetId="7" r:id="rId8"/>
    <sheet name="Feb 2014" sheetId="8" r:id="rId9"/>
    <sheet name="March 2014" sheetId="9" r:id="rId10"/>
    <sheet name="Apr 2014" sheetId="10" r:id="rId11"/>
    <sheet name="May 2014" sheetId="11" r:id="rId12"/>
    <sheet name="June 2014" sheetId="12" r:id="rId13"/>
  </sheets>
  <calcPr calcId="1614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K58" i="12"/>
  <c r="J58" i="12"/>
  <c r="I58" i="12"/>
  <c r="G58" i="12"/>
  <c r="F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K4" i="12"/>
  <c r="K58" i="1"/>
  <c r="K4" i="1"/>
  <c r="K58" i="2"/>
  <c r="K4" i="2"/>
  <c r="K58" i="3"/>
  <c r="K4" i="3"/>
  <c r="K58" i="4"/>
  <c r="K4" i="4"/>
  <c r="K58" i="5"/>
  <c r="K4" i="5"/>
  <c r="K58" i="6"/>
  <c r="K4" i="6"/>
  <c r="K58" i="7"/>
  <c r="K4" i="7"/>
  <c r="K58" i="8"/>
  <c r="K4" i="8"/>
  <c r="K58" i="9"/>
  <c r="K4" i="9"/>
  <c r="K58" i="10"/>
  <c r="K4" i="10"/>
  <c r="K58" i="11"/>
  <c r="K4" i="11"/>
  <c r="G6" i="13"/>
  <c r="J4" i="12"/>
  <c r="I4" i="12"/>
  <c r="G4" i="12"/>
  <c r="F4" i="12"/>
  <c r="J58" i="11"/>
  <c r="I58" i="11"/>
  <c r="G58" i="11"/>
  <c r="F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J4" i="11"/>
  <c r="I4" i="11"/>
  <c r="G4" i="11"/>
  <c r="F4" i="11"/>
  <c r="J58" i="10"/>
  <c r="I58" i="10"/>
  <c r="G58" i="10"/>
  <c r="F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J4" i="10"/>
  <c r="I4" i="10"/>
  <c r="G4" i="10"/>
  <c r="F4" i="10"/>
  <c r="J58" i="9"/>
  <c r="I58" i="9"/>
  <c r="G58" i="9"/>
  <c r="F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J4" i="9"/>
  <c r="I4" i="9"/>
  <c r="G4" i="9"/>
  <c r="F4" i="9"/>
  <c r="J58" i="8"/>
  <c r="I58" i="8"/>
  <c r="G58" i="8"/>
  <c r="F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J4" i="8"/>
  <c r="I4" i="8"/>
  <c r="G4" i="8"/>
  <c r="F4" i="8"/>
  <c r="J58" i="7"/>
  <c r="I58" i="7"/>
  <c r="G58" i="7"/>
  <c r="F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4" i="7"/>
  <c r="I4" i="7"/>
  <c r="G4" i="7"/>
  <c r="F4" i="7"/>
  <c r="J58" i="6"/>
  <c r="I58" i="6"/>
  <c r="G58" i="6"/>
  <c r="F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J4" i="6"/>
  <c r="I4" i="6"/>
  <c r="G4" i="6"/>
  <c r="F4" i="6"/>
  <c r="J58" i="5"/>
  <c r="I58" i="5"/>
  <c r="G58" i="5"/>
  <c r="F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58" i="5"/>
  <c r="H4" i="5"/>
  <c r="J4" i="5"/>
  <c r="I4" i="5"/>
  <c r="G4" i="5"/>
  <c r="F4" i="5"/>
  <c r="J58" i="4"/>
  <c r="I58" i="4"/>
  <c r="G58" i="4"/>
  <c r="F58" i="4"/>
  <c r="F4" i="4"/>
  <c r="F58" i="1"/>
  <c r="F4" i="1"/>
  <c r="F58" i="2"/>
  <c r="F4" i="2"/>
  <c r="F58" i="3"/>
  <c r="F4" i="3"/>
  <c r="B6" i="13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J4" i="4"/>
  <c r="I4" i="4"/>
  <c r="G4" i="4"/>
  <c r="J58" i="3"/>
  <c r="I58" i="3"/>
  <c r="G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58" i="3"/>
  <c r="H4" i="3"/>
  <c r="J4" i="3"/>
  <c r="I4" i="3"/>
  <c r="G4" i="3"/>
  <c r="J58" i="2"/>
  <c r="I58" i="2"/>
  <c r="I4" i="2"/>
  <c r="I58" i="1"/>
  <c r="I4" i="1"/>
  <c r="E6" i="13"/>
  <c r="G58" i="2"/>
  <c r="G4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J4" i="2"/>
  <c r="G58" i="1"/>
  <c r="G4" i="1"/>
  <c r="H57" i="1"/>
  <c r="J57" i="1"/>
  <c r="H56" i="1"/>
  <c r="J56" i="1"/>
  <c r="H55" i="1"/>
  <c r="J55" i="1"/>
  <c r="H54" i="1"/>
  <c r="J54" i="1"/>
  <c r="H53" i="1"/>
  <c r="J53" i="1"/>
  <c r="H52" i="1"/>
  <c r="J52" i="1"/>
  <c r="H51" i="1"/>
  <c r="J51" i="1"/>
  <c r="H50" i="1"/>
  <c r="J50" i="1"/>
  <c r="H49" i="1"/>
  <c r="J49" i="1"/>
  <c r="H48" i="1"/>
  <c r="J48" i="1"/>
  <c r="H47" i="1"/>
  <c r="J47" i="1"/>
  <c r="H46" i="1"/>
  <c r="J46" i="1"/>
  <c r="H45" i="1"/>
  <c r="J45" i="1"/>
  <c r="H44" i="1"/>
  <c r="J44" i="1"/>
  <c r="H43" i="1"/>
  <c r="J43" i="1"/>
  <c r="H42" i="1"/>
  <c r="J42" i="1"/>
  <c r="H41" i="1"/>
  <c r="J41" i="1"/>
  <c r="H40" i="1"/>
  <c r="J40" i="1"/>
  <c r="H39" i="1"/>
  <c r="J39" i="1"/>
  <c r="H38" i="1"/>
  <c r="J38" i="1"/>
  <c r="H37" i="1"/>
  <c r="J37" i="1"/>
  <c r="H36" i="1"/>
  <c r="J36" i="1"/>
  <c r="H35" i="1"/>
  <c r="J35" i="1"/>
  <c r="H34" i="1"/>
  <c r="J34" i="1"/>
  <c r="H33" i="1"/>
  <c r="J33" i="1"/>
  <c r="H32" i="1"/>
  <c r="J32" i="1"/>
  <c r="H31" i="1"/>
  <c r="J31" i="1"/>
  <c r="H30" i="1"/>
  <c r="J30" i="1"/>
  <c r="H29" i="1"/>
  <c r="J29" i="1"/>
  <c r="H28" i="1"/>
  <c r="J28" i="1"/>
  <c r="H27" i="1"/>
  <c r="J27" i="1"/>
  <c r="H26" i="1"/>
  <c r="J26" i="1"/>
  <c r="H25" i="1"/>
  <c r="J25" i="1"/>
  <c r="H24" i="1"/>
  <c r="J24" i="1"/>
  <c r="H22" i="1"/>
  <c r="J22" i="1"/>
  <c r="H23" i="1"/>
  <c r="J23" i="1"/>
  <c r="H19" i="1"/>
  <c r="J19" i="1"/>
  <c r="H20" i="1"/>
  <c r="J20" i="1"/>
  <c r="H21" i="1"/>
  <c r="J21" i="1"/>
  <c r="H18" i="1"/>
  <c r="J18" i="1"/>
  <c r="H17" i="1"/>
  <c r="J17" i="1"/>
  <c r="H16" i="1"/>
  <c r="J16" i="1"/>
  <c r="H15" i="1"/>
  <c r="J15" i="1"/>
  <c r="H14" i="1"/>
  <c r="J14" i="1"/>
  <c r="H13" i="1"/>
  <c r="J13" i="1"/>
  <c r="H12" i="1"/>
  <c r="J12" i="1"/>
  <c r="H11" i="1"/>
  <c r="J11" i="1"/>
  <c r="H10" i="1"/>
  <c r="J10" i="1"/>
  <c r="H9" i="1"/>
  <c r="J9" i="1"/>
  <c r="H8" i="1"/>
  <c r="C6" i="13"/>
  <c r="H58" i="12"/>
  <c r="H4" i="12"/>
  <c r="H58" i="11"/>
  <c r="H4" i="11"/>
  <c r="H58" i="10"/>
  <c r="H4" i="10"/>
  <c r="H58" i="9"/>
  <c r="H4" i="9"/>
  <c r="H58" i="8"/>
  <c r="H4" i="8"/>
  <c r="H58" i="7"/>
  <c r="H4" i="7"/>
  <c r="H58" i="6"/>
  <c r="H4" i="6"/>
  <c r="H58" i="4"/>
  <c r="H4" i="4"/>
  <c r="H58" i="1"/>
  <c r="H4" i="1"/>
  <c r="H58" i="2"/>
  <c r="H4" i="2"/>
  <c r="D6" i="13"/>
  <c r="J8" i="1"/>
  <c r="J58" i="1"/>
  <c r="J4" i="1"/>
  <c r="F6" i="13"/>
</calcChain>
</file>

<file path=xl/sharedStrings.xml><?xml version="1.0" encoding="utf-8"?>
<sst xmlns="http://schemas.openxmlformats.org/spreadsheetml/2006/main" count="637" uniqueCount="44">
  <si>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</si>
  <si>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</si>
  <si>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</si>
  <si>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</si>
  <si>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</si>
  <si>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</si>
  <si>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</si>
  <si>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</si>
  <si>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</si>
  <si>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2013-14</t>
  </si>
  <si>
    <t>Month</t>
  </si>
  <si>
    <t>July</t>
  </si>
  <si>
    <t>TOTALS:</t>
  </si>
  <si>
    <t>Garage Repairs</t>
  </si>
  <si>
    <t>Route #</t>
  </si>
  <si>
    <t>Spare</t>
  </si>
  <si>
    <t>Mileage</t>
  </si>
  <si>
    <t>Labor HR=</t>
  </si>
  <si>
    <t xml:space="preserve">YTD    </t>
  </si>
  <si>
    <t>YTD</t>
  </si>
  <si>
    <t>X</t>
  </si>
  <si>
    <t>Vocational</t>
  </si>
  <si>
    <t>92HS</t>
  </si>
  <si>
    <t>HSB</t>
  </si>
  <si>
    <t>SPEC</t>
  </si>
  <si>
    <t>Plymouth Van</t>
  </si>
  <si>
    <t>Dodge Van</t>
  </si>
  <si>
    <t>Ford Van</t>
  </si>
  <si>
    <t>Total</t>
  </si>
  <si>
    <t>Signature</t>
  </si>
  <si>
    <t>Brett N. Beaverson</t>
  </si>
  <si>
    <t>Director of Operations &amp; Transportation</t>
  </si>
  <si>
    <t>August</t>
  </si>
  <si>
    <t>Vehicle/Bus #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</si>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</sst>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4" borderId="5" xfId="0" applyNumberFormat="1" applyFont="1" applyFill="1" applyBorder="1"/>
    <xf numFmtId="4" fontId="6" fillId="4" borderId="5" xfId="0" applyNumberFormat="1" applyFont="1" applyFill="1" applyBorder="1"/>
    <xf numFmtId="44" fontId="6" fillId="4" borderId="6" xfId="0" applyNumberFormat="1" applyFont="1" applyFill="1" applyBorder="1"/>
    <xf numFmtId="44" fontId="6" fillId="4" borderId="5" xfId="1" applyFont="1" applyFill="1" applyBorder="1"/>
    <xf numFmtId="0" fontId="10" fillId="0" borderId="0" xfId="0" applyFont="1"/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5" fillId="5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6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59</xdr:row>
      <xdr:rowOff>114300</xdr:rowOff>
    </xdr:from>
    <xdr:to>
      <xdr:col>10</xdr:col>
      <xdr:colOff>381000</xdr:colOff>
      <xdr:row>61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934534"/>
          <a:ext cx="2124075" cy="49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59</xdr:row>
      <xdr:rowOff>95250</xdr:rowOff>
    </xdr:from>
    <xdr:to>
      <xdr:col>10</xdr:col>
      <xdr:colOff>9525</xdr:colOff>
      <xdr:row>61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906250"/>
          <a:ext cx="2124075" cy="499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59</xdr:row>
      <xdr:rowOff>123825</xdr:rowOff>
    </xdr:from>
    <xdr:to>
      <xdr:col>9</xdr:col>
      <xdr:colOff>733425</xdr:colOff>
      <xdr:row>61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1934825"/>
          <a:ext cx="212407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59</xdr:row>
      <xdr:rowOff>114300</xdr:rowOff>
    </xdr:from>
    <xdr:to>
      <xdr:col>9</xdr:col>
      <xdr:colOff>781050</xdr:colOff>
      <xdr:row>61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1925300"/>
          <a:ext cx="21240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12" sqref="A12"/>
    </sheetView>
  </sheetViews>
  <sheetFormatPr defaultRowHeight="15" x14ac:dyDescent="0.25"/>
  <cols>
    <col min="1" max="1" width="14.140625" customWidth="1"/>
    <col min="2" max="2" width="15.42578125" customWidth="1"/>
    <col min="3" max="3" width="14.5703125" customWidth="1"/>
    <col min="4" max="4" width="17.5703125" customWidth="1"/>
    <col min="5" max="5" width="17" customWidth="1"/>
    <col min="6" max="6" width="15.5703125" customWidth="1"/>
    <col min="7" max="7" width="16.5703125" customWidth="1"/>
  </cols>
  <sheetData>
    <row r="1" spans="1:9" ht="30" x14ac:dyDescent="0.4">
      <c r="A1" s="16" t="s">
        <v>0</v>
      </c>
    </row>
    <row r="2" spans="1:9" ht="23.25" x14ac:dyDescent="0.35">
      <c r="A2" s="8" t="s">
        <v>1</v>
      </c>
      <c r="I2" s="6"/>
    </row>
    <row r="4" spans="1:9" ht="15.75" thickBot="1" x14ac:dyDescent="0.3"/>
    <row r="5" spans="1:9" ht="42" customHeight="1" thickTop="1" thickBot="1" x14ac:dyDescent="0.3">
      <c r="A5" s="38" t="s">
        <v>2</v>
      </c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</row>
    <row r="6" spans="1:9" ht="17.25" thickTop="1" thickBot="1" x14ac:dyDescent="0.3">
      <c r="A6" s="39" t="s">
        <v>9</v>
      </c>
      <c r="B6" s="40">
        <f>SUM('July 2013'!F4,'Aug 2013'!F4,'Sept 2013'!F4,'Oct 2013'!F4,'Nov 2013'!F4,'Dec 2013'!F4,'Jan 2014'!F4,'Feb 2014'!F4,'March 2014'!F4,'Apr 2014'!F4,'May 2014'!F4,'June 2014'!F4)</f>
        <v>25604.59</v>
      </c>
      <c r="C6" s="40">
        <f>SUM('July 2013'!G4,'Aug 2013'!G4,'Sept 2013'!G4,'Oct 2013'!G4,'Nov 2013'!G4,'Dec 2013'!G4,'Jan 2014'!G4,'Feb 2014'!G4,'March 2014'!G4,'Apr 2014'!G4,'May 2014'!G4,'June 2014'!G4)</f>
        <v>762</v>
      </c>
      <c r="D6" s="40">
        <f>SUM('July 2013'!H4,'Aug 2013'!H4,'Sept 2013'!H4,'Oct 2013'!H4,'Nov 2013'!H4,'Dec 2013'!H4,'Jan 2014'!H4,'Feb 2014'!H4,'March 2014'!H4,'Apr 2014'!H4,'May 2014'!H4,'June 2014'!H4)</f>
        <v>21336</v>
      </c>
      <c r="E6" s="40">
        <f>SUM('July 2013'!I4,'Aug 2013'!I4,'Sept 2013'!I4,'Oct 2013'!I4,'Nov 2013'!I4,'Dec 2013'!I4,'Jan 2014'!I4,'Feb 2014'!I4,'March 2014'!I4,'Apr 2014'!I4,'May 2014'!I4,'June 2014'!I4)</f>
        <v>2274.08</v>
      </c>
      <c r="F6" s="40">
        <f>SUM('July 2013'!J4,'Aug 2013'!J4,'Sept 2013'!J4,'Oct 2013'!J4,'Nov 2013'!J4,'Dec 2013'!J4,'Jan 2014'!J4,'Feb 2014'!J4,'March 2014'!J4,'Apr 2014'!J4,'May 2014'!J4,'June 2014'!J4)</f>
        <v>6432.62</v>
      </c>
      <c r="G6" s="40">
        <f>SUM('July 2013'!K4,'Aug 2013'!K4,'Sept 2013'!K4,'Oct 2013'!K4,'Nov 2013'!K4,'Dec 2013'!K4,'Jan 2014'!K4,'Feb 2014'!K4,'March 2014'!K4,'Apr 2014'!K4,'May 2014'!K4,'June 2014'!K4)</f>
        <v>0</v>
      </c>
    </row>
    <row r="7" spans="1:9" ht="15.75" thickTop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40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41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42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6"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43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5" workbookViewId="0">
      <selection activeCell="E40" sqref="E4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11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3856.62</v>
      </c>
      <c r="G4" s="13">
        <f t="shared" si="0"/>
        <v>92</v>
      </c>
      <c r="H4" s="14">
        <f t="shared" si="0"/>
        <v>2576</v>
      </c>
      <c r="I4" s="15">
        <f t="shared" si="0"/>
        <v>0</v>
      </c>
      <c r="J4" s="15">
        <f t="shared" si="0"/>
        <v>6432.62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3">
        <f>SUM('July 2013'!F8)</f>
        <v>0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30">
        <f>SUM(F8,H8,I8)</f>
        <v>0</v>
      </c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0">
        <f t="shared" ref="J9:J57" si="1">SUM(F9,H9,I9)</f>
        <v>0</v>
      </c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0">
        <f t="shared" si="1"/>
        <v>0</v>
      </c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0">
        <f t="shared" si="1"/>
        <v>0</v>
      </c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>
        <v>166943</v>
      </c>
      <c r="F12" s="21">
        <v>187</v>
      </c>
      <c r="G12" s="19">
        <v>4</v>
      </c>
      <c r="H12" s="22">
        <f>G12*H6</f>
        <v>112</v>
      </c>
      <c r="I12" s="3"/>
      <c r="J12" s="30">
        <f t="shared" si="1"/>
        <v>299</v>
      </c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0">
        <f t="shared" si="1"/>
        <v>0</v>
      </c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0">
        <f t="shared" si="1"/>
        <v>0</v>
      </c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0">
        <f t="shared" si="1"/>
        <v>0</v>
      </c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0">
        <f t="shared" si="1"/>
        <v>0</v>
      </c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0">
        <f t="shared" si="1"/>
        <v>0</v>
      </c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>
        <v>23741</v>
      </c>
      <c r="F18" s="21">
        <v>23</v>
      </c>
      <c r="G18" s="19">
        <v>4</v>
      </c>
      <c r="H18" s="22">
        <f>G18*H6</f>
        <v>112</v>
      </c>
      <c r="I18" s="3"/>
      <c r="J18" s="30">
        <f t="shared" si="1"/>
        <v>135</v>
      </c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0">
        <f t="shared" si="1"/>
        <v>0</v>
      </c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0">
        <f t="shared" si="1"/>
        <v>0</v>
      </c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>
        <v>184219</v>
      </c>
      <c r="F21" s="21">
        <v>1667</v>
      </c>
      <c r="G21" s="19">
        <v>16</v>
      </c>
      <c r="H21" s="22">
        <f>G21*H6</f>
        <v>448</v>
      </c>
      <c r="I21" s="3"/>
      <c r="J21" s="30">
        <f t="shared" si="1"/>
        <v>2115</v>
      </c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0">
        <f t="shared" si="1"/>
        <v>0</v>
      </c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0">
        <f t="shared" si="1"/>
        <v>0</v>
      </c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0">
        <f t="shared" si="1"/>
        <v>0</v>
      </c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0">
        <f t="shared" si="1"/>
        <v>0</v>
      </c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0">
        <f t="shared" si="1"/>
        <v>0</v>
      </c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0">
        <f t="shared" si="1"/>
        <v>0</v>
      </c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>
        <v>220206</v>
      </c>
      <c r="F28" s="21">
        <v>0</v>
      </c>
      <c r="G28" s="19">
        <v>4</v>
      </c>
      <c r="H28" s="22">
        <f>G28*H6</f>
        <v>112</v>
      </c>
      <c r="I28" s="3"/>
      <c r="J28" s="30">
        <f t="shared" si="1"/>
        <v>112</v>
      </c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0">
        <f t="shared" si="1"/>
        <v>0</v>
      </c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0">
        <f t="shared" si="1"/>
        <v>0</v>
      </c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0">
        <f t="shared" si="1"/>
        <v>0</v>
      </c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0">
        <f t="shared" si="1"/>
        <v>0</v>
      </c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0">
        <f t="shared" si="1"/>
        <v>0</v>
      </c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>
        <v>189155</v>
      </c>
      <c r="F34" s="21"/>
      <c r="G34" s="19"/>
      <c r="H34" s="22">
        <f>G34*H6</f>
        <v>0</v>
      </c>
      <c r="I34" s="3"/>
      <c r="J34" s="30">
        <f t="shared" si="1"/>
        <v>0</v>
      </c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0">
        <f t="shared" si="1"/>
        <v>0</v>
      </c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0">
        <f t="shared" si="1"/>
        <v>0</v>
      </c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0">
        <f t="shared" si="1"/>
        <v>0</v>
      </c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0">
        <f t="shared" si="1"/>
        <v>0</v>
      </c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128763</v>
      </c>
      <c r="F39" s="21">
        <v>537</v>
      </c>
      <c r="G39" s="19">
        <v>10</v>
      </c>
      <c r="H39" s="22">
        <f>G39*H6</f>
        <v>280</v>
      </c>
      <c r="I39" s="3"/>
      <c r="J39" s="30">
        <f t="shared" si="1"/>
        <v>817</v>
      </c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>
        <v>94928</v>
      </c>
      <c r="F40" s="21">
        <v>17</v>
      </c>
      <c r="G40" s="19">
        <v>4</v>
      </c>
      <c r="H40" s="22">
        <f>G40*H6</f>
        <v>112</v>
      </c>
      <c r="I40" s="3"/>
      <c r="J40" s="30">
        <f t="shared" si="1"/>
        <v>129</v>
      </c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0">
        <f t="shared" si="1"/>
        <v>0</v>
      </c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0">
        <f t="shared" si="1"/>
        <v>0</v>
      </c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0">
        <f t="shared" si="1"/>
        <v>0</v>
      </c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79999</v>
      </c>
      <c r="F44" s="21">
        <v>815</v>
      </c>
      <c r="G44" s="19">
        <v>6</v>
      </c>
      <c r="H44" s="22">
        <f>G44*H6</f>
        <v>168</v>
      </c>
      <c r="I44" s="3"/>
      <c r="J44" s="30">
        <f t="shared" si="1"/>
        <v>983</v>
      </c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>
        <v>51919</v>
      </c>
      <c r="F45" s="21">
        <v>243</v>
      </c>
      <c r="G45" s="19">
        <v>2</v>
      </c>
      <c r="H45" s="22">
        <f>G45*H6</f>
        <v>56</v>
      </c>
      <c r="I45" s="3"/>
      <c r="J45" s="30">
        <f t="shared" si="1"/>
        <v>299</v>
      </c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>
        <v>54047</v>
      </c>
      <c r="F46" s="21">
        <v>148</v>
      </c>
      <c r="G46" s="19">
        <v>6</v>
      </c>
      <c r="H46" s="22">
        <f>G46*H6</f>
        <v>168</v>
      </c>
      <c r="I46" s="3"/>
      <c r="J46" s="30">
        <f t="shared" si="1"/>
        <v>316</v>
      </c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63994</v>
      </c>
      <c r="F47" s="21">
        <v>0</v>
      </c>
      <c r="G47" s="19">
        <v>4</v>
      </c>
      <c r="H47" s="22">
        <f>G47*H6</f>
        <v>112</v>
      </c>
      <c r="I47" s="3"/>
      <c r="J47" s="30">
        <f t="shared" si="1"/>
        <v>112</v>
      </c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>
        <v>23005</v>
      </c>
      <c r="F48" s="21">
        <v>57</v>
      </c>
      <c r="G48" s="19">
        <v>4</v>
      </c>
      <c r="H48" s="22">
        <f>G48*H6</f>
        <v>112</v>
      </c>
      <c r="I48" s="3"/>
      <c r="J48" s="30">
        <f t="shared" si="1"/>
        <v>169</v>
      </c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>
        <v>21634</v>
      </c>
      <c r="F49" s="21">
        <v>12</v>
      </c>
      <c r="G49" s="19">
        <v>4</v>
      </c>
      <c r="H49" s="22">
        <f>G49*H6</f>
        <v>112</v>
      </c>
      <c r="I49" s="3"/>
      <c r="J49" s="30">
        <f t="shared" si="1"/>
        <v>124</v>
      </c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0">
        <f t="shared" si="1"/>
        <v>0</v>
      </c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0">
        <f t="shared" si="1"/>
        <v>0</v>
      </c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0">
        <f t="shared" si="1"/>
        <v>0</v>
      </c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0">
        <f t="shared" si="1"/>
        <v>0</v>
      </c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0">
        <f t="shared" si="1"/>
        <v>0</v>
      </c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128942</v>
      </c>
      <c r="F55" s="21">
        <v>59.62</v>
      </c>
      <c r="G55" s="19">
        <v>8</v>
      </c>
      <c r="H55" s="22">
        <f>G55*H6</f>
        <v>224</v>
      </c>
      <c r="I55" s="3"/>
      <c r="J55" s="30">
        <f t="shared" si="1"/>
        <v>283.62</v>
      </c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>
        <v>104301</v>
      </c>
      <c r="F56" s="21">
        <v>57</v>
      </c>
      <c r="G56" s="19">
        <v>8</v>
      </c>
      <c r="H56" s="22">
        <f>G56*H6</f>
        <v>224</v>
      </c>
      <c r="I56" s="3"/>
      <c r="J56" s="30">
        <f t="shared" si="1"/>
        <v>281</v>
      </c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>
        <v>84183</v>
      </c>
      <c r="F57" s="21">
        <v>34</v>
      </c>
      <c r="G57" s="19">
        <v>8</v>
      </c>
      <c r="H57" s="22">
        <f>G57*H6</f>
        <v>224</v>
      </c>
      <c r="I57" s="3"/>
      <c r="J57" s="30">
        <f t="shared" si="1"/>
        <v>258</v>
      </c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3856.62</v>
      </c>
      <c r="G58" s="26">
        <f t="shared" ref="G58:H58" si="2">SUM(G8:G57)</f>
        <v>92</v>
      </c>
      <c r="H58" s="25">
        <f t="shared" si="2"/>
        <v>2576</v>
      </c>
      <c r="I58" s="25">
        <f t="shared" ref="I58" si="3">SUM(I8:I57)</f>
        <v>0</v>
      </c>
      <c r="J58" s="25">
        <f t="shared" ref="J58" si="4">SUM(J8:J57)</f>
        <v>6432.62</v>
      </c>
      <c r="K58" s="25">
        <f t="shared" ref="K58" si="5">SUM(K8:K57)</f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4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5" workbookViewId="0">
      <selection activeCell="J44" sqref="J4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32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4825</v>
      </c>
      <c r="G4" s="13">
        <f t="shared" si="0"/>
        <v>160</v>
      </c>
      <c r="H4" s="14">
        <f t="shared" si="0"/>
        <v>4480</v>
      </c>
      <c r="I4" s="15">
        <f t="shared" si="0"/>
        <v>498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>
        <v>129125</v>
      </c>
      <c r="F8" s="28">
        <v>19</v>
      </c>
      <c r="G8" s="29">
        <v>4</v>
      </c>
      <c r="H8" s="30">
        <f>G8*H6</f>
        <v>112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>
        <v>14994</v>
      </c>
      <c r="F11" s="21">
        <v>183</v>
      </c>
      <c r="G11" s="19">
        <v>4</v>
      </c>
      <c r="H11" s="22">
        <f>G11*H6</f>
        <v>112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>
        <v>23742</v>
      </c>
      <c r="F18" s="21">
        <v>21</v>
      </c>
      <c r="G18" s="19">
        <v>4</v>
      </c>
      <c r="H18" s="22">
        <f>G18*H6</f>
        <v>112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>
        <v>40264</v>
      </c>
      <c r="F19" s="21">
        <v>416</v>
      </c>
      <c r="G19" s="19">
        <v>4</v>
      </c>
      <c r="H19" s="22">
        <f>G19*H6</f>
        <v>112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>
        <v>169637</v>
      </c>
      <c r="F20" s="21">
        <v>21</v>
      </c>
      <c r="G20" s="19">
        <v>4</v>
      </c>
      <c r="H20" s="22">
        <f>G20*H6</f>
        <v>112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>
        <v>184251</v>
      </c>
      <c r="F21" s="21">
        <v>552</v>
      </c>
      <c r="G21" s="19">
        <v>12</v>
      </c>
      <c r="H21" s="22">
        <f>G21*H6</f>
        <v>336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>
        <v>60567</v>
      </c>
      <c r="F25" s="21">
        <v>29</v>
      </c>
      <c r="G25" s="19">
        <v>4</v>
      </c>
      <c r="H25" s="22">
        <f>G25*H6</f>
        <v>112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>
        <v>247499</v>
      </c>
      <c r="F26" s="21">
        <v>667</v>
      </c>
      <c r="G26" s="19">
        <v>8</v>
      </c>
      <c r="H26" s="22">
        <f>G26*H6</f>
        <v>224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>
        <v>217844</v>
      </c>
      <c r="F27" s="21">
        <v>19</v>
      </c>
      <c r="G27" s="19">
        <v>4</v>
      </c>
      <c r="H27" s="22">
        <f>G27*H6</f>
        <v>112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>
        <v>178622</v>
      </c>
      <c r="F29" s="21">
        <v>19</v>
      </c>
      <c r="G29" s="19">
        <v>4</v>
      </c>
      <c r="H29" s="22">
        <f>G29*H6</f>
        <v>112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>
        <v>248470</v>
      </c>
      <c r="F31" s="21">
        <v>17</v>
      </c>
      <c r="G31" s="19">
        <v>4</v>
      </c>
      <c r="H31" s="22">
        <f>G31*H6</f>
        <v>112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>
        <v>228826</v>
      </c>
      <c r="F32" s="21">
        <v>149</v>
      </c>
      <c r="G32" s="19">
        <v>6</v>
      </c>
      <c r="H32" s="22">
        <f>G32*H6</f>
        <v>168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>
        <v>143925</v>
      </c>
      <c r="F36" s="21">
        <v>262</v>
      </c>
      <c r="G36" s="19">
        <v>4</v>
      </c>
      <c r="H36" s="22">
        <f>G36*H6</f>
        <v>112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>
        <v>169252</v>
      </c>
      <c r="F37" s="21">
        <v>17</v>
      </c>
      <c r="G37" s="19">
        <v>4</v>
      </c>
      <c r="H37" s="22">
        <f>G37*H6</f>
        <v>112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>
        <v>206352</v>
      </c>
      <c r="F38" s="21">
        <v>17</v>
      </c>
      <c r="G38" s="19">
        <v>4</v>
      </c>
      <c r="H38" s="22">
        <f>G38*H6</f>
        <v>112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129048</v>
      </c>
      <c r="F39" s="21">
        <v>26</v>
      </c>
      <c r="G39" s="19">
        <v>4</v>
      </c>
      <c r="H39" s="22">
        <f>G39*H6</f>
        <v>112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>
        <v>95424</v>
      </c>
      <c r="F40" s="21">
        <v>34</v>
      </c>
      <c r="G40" s="19">
        <v>4</v>
      </c>
      <c r="H40" s="22">
        <f>G40*H6</f>
        <v>112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/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>
        <v>88011</v>
      </c>
      <c r="F43" s="21">
        <v>1236</v>
      </c>
      <c r="G43" s="19">
        <v>28</v>
      </c>
      <c r="H43" s="22">
        <f>G43*H6</f>
        <v>784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80443</v>
      </c>
      <c r="F44" s="21">
        <v>274</v>
      </c>
      <c r="G44" s="19">
        <v>16</v>
      </c>
      <c r="H44" s="22">
        <f>G44*H6</f>
        <v>448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>
        <v>52243</v>
      </c>
      <c r="F45" s="21">
        <v>671</v>
      </c>
      <c r="G45" s="19">
        <v>6</v>
      </c>
      <c r="H45" s="22">
        <f>G45*H6</f>
        <v>168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65157</v>
      </c>
      <c r="F47" s="21">
        <v>67</v>
      </c>
      <c r="G47" s="19">
        <v>4</v>
      </c>
      <c r="H47" s="22">
        <f>G47*H6</f>
        <v>112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>
        <v>22878</v>
      </c>
      <c r="F49" s="21">
        <v>17</v>
      </c>
      <c r="G49" s="19">
        <v>4</v>
      </c>
      <c r="H49" s="22">
        <f>G49*H6</f>
        <v>112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>
        <v>6923</v>
      </c>
      <c r="F52" s="21">
        <v>17</v>
      </c>
      <c r="G52" s="19">
        <v>4</v>
      </c>
      <c r="H52" s="22">
        <f>G52*H6</f>
        <v>112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>
        <v>8412</v>
      </c>
      <c r="F54" s="21">
        <v>29</v>
      </c>
      <c r="G54" s="19">
        <v>4</v>
      </c>
      <c r="H54" s="22">
        <f>G54*H6</f>
        <v>112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128996</v>
      </c>
      <c r="F55" s="21">
        <v>15</v>
      </c>
      <c r="G55" s="19">
        <v>4</v>
      </c>
      <c r="H55" s="22">
        <f>G55*H6</f>
        <v>112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>
        <v>104806</v>
      </c>
      <c r="F56" s="21">
        <v>15</v>
      </c>
      <c r="G56" s="19">
        <v>4</v>
      </c>
      <c r="H56" s="22">
        <f>G56*H6</f>
        <v>112</v>
      </c>
      <c r="I56" s="3">
        <v>498</v>
      </c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>
        <v>84247</v>
      </c>
      <c r="F57" s="21">
        <v>16</v>
      </c>
      <c r="G57" s="19">
        <v>4</v>
      </c>
      <c r="H57" s="22">
        <f>G57*H6</f>
        <v>112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4825</v>
      </c>
      <c r="G58" s="26">
        <f t="shared" ref="G58:K58" si="1">SUM(G8:G57)</f>
        <v>160</v>
      </c>
      <c r="H58" s="25">
        <f t="shared" si="1"/>
        <v>4480</v>
      </c>
      <c r="I58" s="25">
        <f t="shared" si="1"/>
        <v>498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5">
        <v>41506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1" workbookViewId="0">
      <selection activeCell="E62" sqref="E62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34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5302.47</v>
      </c>
      <c r="G4" s="13">
        <f t="shared" si="0"/>
        <v>156</v>
      </c>
      <c r="H4" s="14">
        <f t="shared" si="0"/>
        <v>4368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>
        <v>149153</v>
      </c>
      <c r="F8" s="28">
        <v>358.47</v>
      </c>
      <c r="G8" s="29">
        <v>16</v>
      </c>
      <c r="H8" s="30">
        <v>448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>
        <v>14823</v>
      </c>
      <c r="F13" s="21">
        <v>17</v>
      </c>
      <c r="G13" s="19">
        <v>4</v>
      </c>
      <c r="H13" s="22">
        <f>G13*H6</f>
        <v>112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>
        <v>24237</v>
      </c>
      <c r="F14" s="21">
        <v>750</v>
      </c>
      <c r="G14" s="19">
        <v>16</v>
      </c>
      <c r="H14" s="22">
        <f>G14*H6</f>
        <v>448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>
        <v>60994</v>
      </c>
      <c r="F17" s="21">
        <v>708</v>
      </c>
      <c r="G17" s="19">
        <v>6</v>
      </c>
      <c r="H17" s="22">
        <f>G17*H6</f>
        <v>168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>
        <v>298465</v>
      </c>
      <c r="F23" s="21">
        <v>67</v>
      </c>
      <c r="G23" s="19">
        <v>4</v>
      </c>
      <c r="H23" s="22">
        <f>G23*H6</f>
        <v>112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>
        <v>61498</v>
      </c>
      <c r="F25" s="21">
        <v>77</v>
      </c>
      <c r="G25" s="19">
        <v>4</v>
      </c>
      <c r="H25" s="22">
        <f>G25*H6</f>
        <v>112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>
        <v>220723</v>
      </c>
      <c r="F28" s="21">
        <v>126</v>
      </c>
      <c r="G28" s="19">
        <v>6</v>
      </c>
      <c r="H28" s="22">
        <f>G28*H6</f>
        <v>168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180196</v>
      </c>
      <c r="F29" s="21">
        <v>326</v>
      </c>
      <c r="G29" s="19">
        <v>4</v>
      </c>
      <c r="H29" s="22">
        <f>G29*H6</f>
        <v>112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>
        <v>18017</v>
      </c>
      <c r="F30" s="21">
        <v>140</v>
      </c>
      <c r="G30" s="19">
        <v>6</v>
      </c>
      <c r="H30" s="22">
        <f>G30*H6</f>
        <v>168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>
        <v>248527</v>
      </c>
      <c r="F31" s="21">
        <v>288</v>
      </c>
      <c r="G31" s="19">
        <v>4</v>
      </c>
      <c r="H31" s="22">
        <f>G31*H6</f>
        <v>112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>
        <v>230552</v>
      </c>
      <c r="F32" s="21">
        <v>204</v>
      </c>
      <c r="G32" s="19">
        <v>4</v>
      </c>
      <c r="H32" s="22">
        <f>G32*H6</f>
        <v>112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165694</v>
      </c>
      <c r="F33" s="21">
        <v>26</v>
      </c>
      <c r="G33" s="19">
        <v>4</v>
      </c>
      <c r="H33" s="22">
        <f>G33*H6</f>
        <v>112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191023</v>
      </c>
      <c r="F34" s="21">
        <v>143</v>
      </c>
      <c r="G34" s="19">
        <v>4</v>
      </c>
      <c r="H34" s="22">
        <f>G34*H6</f>
        <v>112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>
        <v>170563</v>
      </c>
      <c r="F35" s="21">
        <v>19</v>
      </c>
      <c r="G35" s="19">
        <v>4</v>
      </c>
      <c r="H35" s="22">
        <f>G35*H6</f>
        <v>112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>
        <v>145353</v>
      </c>
      <c r="F36" s="21">
        <v>26</v>
      </c>
      <c r="G36" s="19">
        <v>4</v>
      </c>
      <c r="H36" s="22">
        <f>G36*H6</f>
        <v>112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>
        <v>210386</v>
      </c>
      <c r="F38" s="21">
        <v>393</v>
      </c>
      <c r="G38" s="19">
        <v>6</v>
      </c>
      <c r="H38" s="22">
        <f>G38*H6</f>
        <v>168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>
        <v>94631</v>
      </c>
      <c r="F41" s="21">
        <v>240</v>
      </c>
      <c r="G41" s="19">
        <v>10</v>
      </c>
      <c r="H41" s="22">
        <f>G41*H6</f>
        <v>280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>
        <v>95057</v>
      </c>
      <c r="F42" s="21">
        <v>17</v>
      </c>
      <c r="G42" s="19">
        <v>4</v>
      </c>
      <c r="H42" s="22">
        <f>G42*H6</f>
        <v>112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80754</v>
      </c>
      <c r="F44" s="21">
        <v>287</v>
      </c>
      <c r="G44" s="19">
        <v>4</v>
      </c>
      <c r="H44" s="22">
        <f>G44*H6</f>
        <v>112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>
        <v>56977</v>
      </c>
      <c r="F46" s="21">
        <v>527</v>
      </c>
      <c r="G46" s="19">
        <v>4</v>
      </c>
      <c r="H46" s="22">
        <f>G46*H6</f>
        <v>112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67277</v>
      </c>
      <c r="F47" s="21">
        <v>144</v>
      </c>
      <c r="G47" s="19">
        <v>8</v>
      </c>
      <c r="H47" s="22">
        <f>G47*H6</f>
        <v>224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>
        <v>25458</v>
      </c>
      <c r="F48" s="21">
        <v>180</v>
      </c>
      <c r="G48" s="19">
        <v>8</v>
      </c>
      <c r="H48" s="22">
        <f>G48*H6</f>
        <v>224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>
        <v>11513</v>
      </c>
      <c r="F50" s="21">
        <v>153</v>
      </c>
      <c r="G50" s="19">
        <v>10</v>
      </c>
      <c r="H50" s="22">
        <f>G50*H6</f>
        <v>280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>
        <v>6168</v>
      </c>
      <c r="F51" s="21">
        <v>36</v>
      </c>
      <c r="G51" s="19">
        <v>4</v>
      </c>
      <c r="H51" s="22">
        <f>G51*H6</f>
        <v>112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>
        <v>6861</v>
      </c>
      <c r="F53" s="21">
        <v>33</v>
      </c>
      <c r="G53" s="19">
        <v>4</v>
      </c>
      <c r="H53" s="22">
        <f>G53*H6</f>
        <v>112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128997</v>
      </c>
      <c r="F55" s="21">
        <v>17</v>
      </c>
      <c r="G55" s="19">
        <v>4</v>
      </c>
      <c r="H55" s="22">
        <f>G55*H6</f>
        <v>112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5302.47</v>
      </c>
      <c r="G58" s="26">
        <f t="shared" ref="G58:K58" si="1">SUM(G8:G57)</f>
        <v>156</v>
      </c>
      <c r="H58" s="25">
        <f t="shared" si="1"/>
        <v>4368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5">
        <v>41535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workbookViewId="0">
      <selection activeCell="J67" sqref="J6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35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6256.5</v>
      </c>
      <c r="G4" s="13">
        <f t="shared" si="0"/>
        <v>174</v>
      </c>
      <c r="H4" s="14">
        <f t="shared" si="0"/>
        <v>4872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>
        <v>25602</v>
      </c>
      <c r="F14" s="21">
        <v>62</v>
      </c>
      <c r="G14" s="19">
        <v>8</v>
      </c>
      <c r="H14" s="22">
        <f>G14*H6</f>
        <v>224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>
        <v>55820</v>
      </c>
      <c r="F16" s="21">
        <v>1200</v>
      </c>
      <c r="G16" s="19">
        <v>4</v>
      </c>
      <c r="H16" s="22">
        <f>G16*H6</f>
        <v>112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>
        <v>1284</v>
      </c>
      <c r="F17" s="21">
        <v>67</v>
      </c>
      <c r="G17" s="19">
        <v>4</v>
      </c>
      <c r="H17" s="22">
        <f>G17*H6</f>
        <v>112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>
        <v>41132</v>
      </c>
      <c r="F19" s="21">
        <v>47</v>
      </c>
      <c r="G19" s="19">
        <v>4</v>
      </c>
      <c r="H19" s="22">
        <f>G19*H6</f>
        <v>112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>
        <v>193214</v>
      </c>
      <c r="F20" s="21">
        <v>26</v>
      </c>
      <c r="G20" s="19">
        <v>4</v>
      </c>
      <c r="H20" s="22">
        <f>G20*H6</f>
        <v>112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>
        <v>184804</v>
      </c>
      <c r="F21" s="21">
        <v>194</v>
      </c>
      <c r="G21" s="19">
        <v>4</v>
      </c>
      <c r="H21" s="22">
        <f>G21*H6</f>
        <v>112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250195</v>
      </c>
      <c r="F26" s="21">
        <v>728</v>
      </c>
      <c r="G26" s="19">
        <v>10</v>
      </c>
      <c r="H26" s="22">
        <f>G26*H6</f>
        <v>280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221326</v>
      </c>
      <c r="F27" s="21">
        <v>116</v>
      </c>
      <c r="G27" s="19">
        <v>8</v>
      </c>
      <c r="H27" s="22">
        <f>G27*H6</f>
        <v>224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181573</v>
      </c>
      <c r="F29" s="21">
        <v>154</v>
      </c>
      <c r="G29" s="19">
        <v>4</v>
      </c>
      <c r="H29" s="22">
        <f>G29*H6</f>
        <v>112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>
        <v>19863</v>
      </c>
      <c r="F30" s="21">
        <v>87</v>
      </c>
      <c r="G30" s="19">
        <v>4</v>
      </c>
      <c r="H30" s="22">
        <f>G30*H6</f>
        <v>112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167850</v>
      </c>
      <c r="F33" s="21">
        <v>39</v>
      </c>
      <c r="G33" s="19">
        <v>4</v>
      </c>
      <c r="H33" s="22">
        <f>G33*H6</f>
        <v>112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192999</v>
      </c>
      <c r="F34" s="21">
        <v>247</v>
      </c>
      <c r="G34" s="19">
        <v>4</v>
      </c>
      <c r="H34" s="22">
        <f>G34*H6</f>
        <v>112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>
        <v>172436</v>
      </c>
      <c r="F35" s="21">
        <v>121</v>
      </c>
      <c r="G35" s="19">
        <v>6</v>
      </c>
      <c r="H35" s="22">
        <f>G35*H6</f>
        <v>168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172400</v>
      </c>
      <c r="F37" s="21">
        <v>3</v>
      </c>
      <c r="G37" s="19">
        <v>4</v>
      </c>
      <c r="H37" s="22">
        <f>G37*H6</f>
        <v>112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>
        <v>214129</v>
      </c>
      <c r="F38" s="21">
        <v>506</v>
      </c>
      <c r="G38" s="19">
        <v>6</v>
      </c>
      <c r="H38" s="22">
        <f>G38*H6</f>
        <v>168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133273</v>
      </c>
      <c r="F39" s="21">
        <v>16</v>
      </c>
      <c r="G39" s="19">
        <v>4</v>
      </c>
      <c r="H39" s="22">
        <f>G39*H6</f>
        <v>112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>
        <v>96813</v>
      </c>
      <c r="F40" s="21">
        <v>147</v>
      </c>
      <c r="G40" s="19">
        <v>4</v>
      </c>
      <c r="H40" s="22">
        <f>G40*H6</f>
        <v>112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>
        <v>96569</v>
      </c>
      <c r="F41" s="21">
        <v>231</v>
      </c>
      <c r="G41" s="19">
        <v>4</v>
      </c>
      <c r="H41" s="22">
        <f>G41*H6</f>
        <v>112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>
        <v>98669</v>
      </c>
      <c r="F42" s="21">
        <v>537</v>
      </c>
      <c r="G42" s="19">
        <v>6</v>
      </c>
      <c r="H42" s="22">
        <f>G42*H6</f>
        <v>168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>
        <v>58554</v>
      </c>
      <c r="F45" s="21">
        <v>50</v>
      </c>
      <c r="G45" s="19">
        <v>8</v>
      </c>
      <c r="H45" s="22">
        <f>G45*H6</f>
        <v>224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>
        <v>59396</v>
      </c>
      <c r="F46" s="21">
        <v>431</v>
      </c>
      <c r="G46" s="19">
        <v>4</v>
      </c>
      <c r="H46" s="22">
        <f>G46*H6</f>
        <v>112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69474</v>
      </c>
      <c r="F47" s="21">
        <v>42</v>
      </c>
      <c r="G47" s="19">
        <v>4</v>
      </c>
      <c r="H47" s="22">
        <f>G47*H6</f>
        <v>112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>
        <v>28355</v>
      </c>
      <c r="F48" s="21">
        <v>403</v>
      </c>
      <c r="G48" s="19">
        <v>8</v>
      </c>
      <c r="H48" s="22">
        <f>G48*H6</f>
        <v>224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>
        <v>28971</v>
      </c>
      <c r="F49" s="21"/>
      <c r="G49" s="19">
        <v>6</v>
      </c>
      <c r="H49" s="22">
        <f>G49*H6</f>
        <v>168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>
        <v>16371</v>
      </c>
      <c r="F50" s="21">
        <v>127</v>
      </c>
      <c r="G50" s="19">
        <v>6</v>
      </c>
      <c r="H50" s="22">
        <f>G50*H6</f>
        <v>168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>
        <v>10899</v>
      </c>
      <c r="F51" s="21">
        <v>107</v>
      </c>
      <c r="G51" s="19">
        <v>10</v>
      </c>
      <c r="H51" s="22">
        <f>G51*H6</f>
        <v>280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>
        <v>12095</v>
      </c>
      <c r="F52" s="21">
        <v>174</v>
      </c>
      <c r="G52" s="19">
        <v>10</v>
      </c>
      <c r="H52" s="22">
        <f>G52*H6</f>
        <v>280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>
        <v>9293</v>
      </c>
      <c r="F53" s="21">
        <v>33</v>
      </c>
      <c r="G53" s="19">
        <v>4</v>
      </c>
      <c r="H53" s="22">
        <f>G53*H6</f>
        <v>112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>
        <v>13753</v>
      </c>
      <c r="F54" s="21">
        <v>230</v>
      </c>
      <c r="G54" s="19">
        <v>6</v>
      </c>
      <c r="H54" s="22">
        <f>G54*H6</f>
        <v>168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129001</v>
      </c>
      <c r="F55" s="21">
        <v>16</v>
      </c>
      <c r="G55" s="19">
        <v>4</v>
      </c>
      <c r="H55" s="22">
        <f>G55*H6</f>
        <v>112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>
        <v>108367</v>
      </c>
      <c r="F56" s="21">
        <v>58</v>
      </c>
      <c r="G56" s="19">
        <v>4</v>
      </c>
      <c r="H56" s="22">
        <f>G56*H6</f>
        <v>112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>
        <v>84783</v>
      </c>
      <c r="F57" s="21">
        <v>57.5</v>
      </c>
      <c r="G57" s="19">
        <v>4</v>
      </c>
      <c r="H57" s="22">
        <f>G57*H6</f>
        <v>112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6256.5</v>
      </c>
      <c r="G58" s="26">
        <f t="shared" ref="G58:K58" si="1">SUM(G8:G57)</f>
        <v>174</v>
      </c>
      <c r="H58" s="25">
        <f t="shared" si="1"/>
        <v>4872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5">
        <v>41571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36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5364</v>
      </c>
      <c r="G4" s="13">
        <f t="shared" si="0"/>
        <v>180</v>
      </c>
      <c r="H4" s="14">
        <f t="shared" si="0"/>
        <v>5040</v>
      </c>
      <c r="I4" s="15">
        <f t="shared" si="0"/>
        <v>1776.08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>
        <v>149196</v>
      </c>
      <c r="F8" s="28">
        <v>23</v>
      </c>
      <c r="G8" s="29">
        <v>4</v>
      </c>
      <c r="H8" s="30">
        <f>G8*H6</f>
        <v>112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>
        <v>16376</v>
      </c>
      <c r="F11" s="21">
        <v>116</v>
      </c>
      <c r="G11" s="19">
        <v>6</v>
      </c>
      <c r="H11" s="22">
        <f>G11*H6</f>
        <v>168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>
        <v>2640</v>
      </c>
      <c r="F16" s="21">
        <v>273</v>
      </c>
      <c r="G16" s="19">
        <v>10</v>
      </c>
      <c r="H16" s="22">
        <f>G16*H6</f>
        <v>280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>
        <v>2176</v>
      </c>
      <c r="F17" s="21">
        <v>33</v>
      </c>
      <c r="G17" s="19">
        <v>4</v>
      </c>
      <c r="H17" s="22">
        <f>G17*H6</f>
        <v>112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>
        <v>23889</v>
      </c>
      <c r="F18" s="21">
        <v>233</v>
      </c>
      <c r="G18" s="19">
        <v>8</v>
      </c>
      <c r="H18" s="22">
        <f>G18*H6</f>
        <v>224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>
        <v>194111</v>
      </c>
      <c r="F20" s="21">
        <v>46</v>
      </c>
      <c r="G20" s="19">
        <v>4</v>
      </c>
      <c r="H20" s="22">
        <f>G20*H6</f>
        <v>112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>
        <v>185114</v>
      </c>
      <c r="F21" s="21">
        <v>46</v>
      </c>
      <c r="G21" s="19">
        <v>4</v>
      </c>
      <c r="H21" s="22">
        <f>G21*H6</f>
        <v>112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>
        <v>298519</v>
      </c>
      <c r="F23" s="21">
        <v>32</v>
      </c>
      <c r="G23" s="19">
        <v>4</v>
      </c>
      <c r="H23" s="22">
        <f>G23*H6</f>
        <v>112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>
        <v>61579</v>
      </c>
      <c r="F25" s="21">
        <v>83</v>
      </c>
      <c r="G25" s="19">
        <v>4</v>
      </c>
      <c r="H25" s="22">
        <f>G25*H6</f>
        <v>112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252866</v>
      </c>
      <c r="F26" s="21">
        <v>178</v>
      </c>
      <c r="G26" s="19">
        <v>4</v>
      </c>
      <c r="H26" s="22">
        <f>G26*H6</f>
        <v>112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221654</v>
      </c>
      <c r="F27" s="21">
        <v>21</v>
      </c>
      <c r="G27" s="19">
        <v>4</v>
      </c>
      <c r="H27" s="22">
        <f>G27*H6</f>
        <v>112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>
        <v>225025</v>
      </c>
      <c r="F28" s="21">
        <v>620</v>
      </c>
      <c r="G28" s="19">
        <v>10</v>
      </c>
      <c r="H28" s="22">
        <f>G28*H6</f>
        <v>280</v>
      </c>
      <c r="I28" s="3">
        <v>386.89</v>
      </c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>
        <v>21374</v>
      </c>
      <c r="F30" s="21">
        <v>26</v>
      </c>
      <c r="G30" s="19">
        <v>4</v>
      </c>
      <c r="H30" s="22">
        <f>G30*H6</f>
        <v>112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>
        <v>252410</v>
      </c>
      <c r="F31" s="21">
        <v>218</v>
      </c>
      <c r="G31" s="19">
        <v>10</v>
      </c>
      <c r="H31" s="22">
        <f>G31*H6</f>
        <v>280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>
        <v>236176</v>
      </c>
      <c r="F32" s="21">
        <v>42</v>
      </c>
      <c r="G32" s="19">
        <v>4</v>
      </c>
      <c r="H32" s="22">
        <f>G32*H6</f>
        <v>112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169511</v>
      </c>
      <c r="F33" s="21">
        <v>300</v>
      </c>
      <c r="G33" s="19">
        <v>10</v>
      </c>
      <c r="H33" s="22">
        <f>G33*H6</f>
        <v>280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196793</v>
      </c>
      <c r="F34" s="21">
        <v>172</v>
      </c>
      <c r="G34" s="19">
        <v>10</v>
      </c>
      <c r="H34" s="22">
        <f>G34*H6</f>
        <v>280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>
        <v>174717</v>
      </c>
      <c r="F35" s="21">
        <v>267</v>
      </c>
      <c r="G35" s="19">
        <v>8</v>
      </c>
      <c r="H35" s="22">
        <f>G35*H6</f>
        <v>224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>
        <v>146560</v>
      </c>
      <c r="F36" s="21">
        <v>20</v>
      </c>
      <c r="G36" s="19">
        <v>4</v>
      </c>
      <c r="H36" s="22">
        <f>G36*H6</f>
        <v>112</v>
      </c>
      <c r="I36" s="3">
        <v>1389.19</v>
      </c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174597</v>
      </c>
      <c r="F37" s="21">
        <v>278</v>
      </c>
      <c r="G37" s="19">
        <v>8</v>
      </c>
      <c r="H37" s="22">
        <f>G37*H6</f>
        <v>224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135013</v>
      </c>
      <c r="F39" s="21">
        <v>41</v>
      </c>
      <c r="G39" s="19">
        <v>4</v>
      </c>
      <c r="H39" s="22">
        <f>G39*H6</f>
        <v>112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>
        <v>98101</v>
      </c>
      <c r="F40" s="21">
        <v>1</v>
      </c>
      <c r="G40" s="19">
        <v>4</v>
      </c>
      <c r="H40" s="22">
        <f>G40*H6</f>
        <v>112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>
        <v>91610</v>
      </c>
      <c r="F43" s="21">
        <v>85</v>
      </c>
      <c r="G43" s="19">
        <v>4</v>
      </c>
      <c r="H43" s="22">
        <f>G43*H6</f>
        <v>112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84353</v>
      </c>
      <c r="F44" s="21">
        <v>336</v>
      </c>
      <c r="G44" s="19">
        <v>8</v>
      </c>
      <c r="H44" s="22">
        <f>G44*H6</f>
        <v>224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>
        <v>64205</v>
      </c>
      <c r="F46" s="21">
        <v>306</v>
      </c>
      <c r="G46" s="19">
        <v>6</v>
      </c>
      <c r="H46" s="22">
        <f>G46*H6</f>
        <v>168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72759</v>
      </c>
      <c r="F47" s="21">
        <v>311</v>
      </c>
      <c r="G47" s="19">
        <v>6</v>
      </c>
      <c r="H47" s="22">
        <f>G47*H6</f>
        <v>168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>
        <v>29001</v>
      </c>
      <c r="F48" s="21">
        <v>658</v>
      </c>
      <c r="G48" s="19">
        <v>6</v>
      </c>
      <c r="H48" s="22">
        <f>G48*H6</f>
        <v>168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>
        <v>17582</v>
      </c>
      <c r="F50" s="21">
        <v>34</v>
      </c>
      <c r="G50" s="19">
        <v>4</v>
      </c>
      <c r="H50" s="22">
        <f>G50*H6</f>
        <v>112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>
        <v>11876</v>
      </c>
      <c r="F53" s="21">
        <v>247</v>
      </c>
      <c r="G53" s="19">
        <v>6</v>
      </c>
      <c r="H53" s="22">
        <f>G53*H6</f>
        <v>168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129012</v>
      </c>
      <c r="F55" s="21">
        <v>222</v>
      </c>
      <c r="G55" s="19">
        <v>4</v>
      </c>
      <c r="H55" s="22">
        <f>G55*H6</f>
        <v>112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>
        <v>108466</v>
      </c>
      <c r="F56" s="21">
        <v>96</v>
      </c>
      <c r="G56" s="19">
        <v>4</v>
      </c>
      <c r="H56" s="22">
        <f>G56*H6</f>
        <v>112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5364</v>
      </c>
      <c r="G58" s="26">
        <f t="shared" ref="G58:K58" si="1">SUM(G8:G57)</f>
        <v>180</v>
      </c>
      <c r="H58" s="25">
        <f t="shared" si="1"/>
        <v>5040</v>
      </c>
      <c r="I58" s="25">
        <f t="shared" si="1"/>
        <v>1776.08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37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38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39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2013</vt:lpstr>
      <vt:lpstr>Aug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Apr 2014</vt:lpstr>
      <vt:lpstr>May 2014</vt:lpstr>
      <vt:lpstr>June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cp:lastPrinted>2013-11-20T14:27:17Z</cp:lastPrinted>
  <dcterms:created xsi:type="dcterms:W3CDTF">2013-07-17T03:02:03Z</dcterms:created>
  <dcterms:modified xsi:type="dcterms:W3CDTF">2013-11-20T14:27:38Z</dcterms:modified>
</cp:coreProperties>
</file>