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075" activeTab="1"/>
  </bookViews>
  <sheets>
    <sheet name="Annual Summary" sheetId="13" r:id="rId1"/>
    <sheet name="July 2013" sheetId="1" r:id="rId2"/>
    <sheet name="Aug 2013" sheetId="2" r:id="rId3"/>
    <sheet name="Sept 2013" sheetId="3" r:id="rId4"/>
    <sheet name="Oct 2013" sheetId="4" r:id="rId5"/>
    <sheet name="Nov 2013" sheetId="5" r:id="rId6"/>
    <sheet name="Dec 2013" sheetId="6" r:id="rId7"/>
    <sheet name="Jan 2014" sheetId="7" r:id="rId8"/>
    <sheet name="Feb 2014" sheetId="8" r:id="rId9"/>
    <sheet name="March 2014" sheetId="9" r:id="rId10"/>
    <sheet name="Apr 2014" sheetId="10" r:id="rId11"/>
    <sheet name="May 2014" sheetId="11" r:id="rId12"/>
    <sheet name="June 2014" sheetId="12" r:id="rId13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8" i="1"/>
  <c r="C6" i="13"/>
  <c r="D6" i="13"/>
  <c r="E6" i="13"/>
  <c r="G6" i="13"/>
  <c r="B6" i="13"/>
  <c r="A6" i="1"/>
  <c r="K58" i="12"/>
  <c r="J58" i="12"/>
  <c r="I58" i="12"/>
  <c r="G58" i="12"/>
  <c r="F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58" i="12" s="1"/>
  <c r="H4" i="12" s="1"/>
  <c r="K4" i="12"/>
  <c r="J4" i="12"/>
  <c r="I4" i="12"/>
  <c r="G4" i="12"/>
  <c r="F4" i="12"/>
  <c r="K58" i="11"/>
  <c r="J58" i="11"/>
  <c r="I58" i="11"/>
  <c r="G58" i="11"/>
  <c r="F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58" i="11" s="1"/>
  <c r="H4" i="11" s="1"/>
  <c r="K4" i="11"/>
  <c r="J4" i="11"/>
  <c r="I4" i="11"/>
  <c r="G4" i="11"/>
  <c r="F4" i="11"/>
  <c r="K58" i="10"/>
  <c r="J58" i="10"/>
  <c r="I58" i="10"/>
  <c r="G58" i="10"/>
  <c r="F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58" i="10" s="1"/>
  <c r="H4" i="10" s="1"/>
  <c r="K4" i="10"/>
  <c r="J4" i="10"/>
  <c r="I4" i="10"/>
  <c r="G4" i="10"/>
  <c r="F4" i="10"/>
  <c r="K58" i="9"/>
  <c r="J58" i="9"/>
  <c r="I58" i="9"/>
  <c r="G58" i="9"/>
  <c r="F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58" i="9" s="1"/>
  <c r="H4" i="9" s="1"/>
  <c r="K4" i="9"/>
  <c r="J4" i="9"/>
  <c r="I4" i="9"/>
  <c r="G4" i="9"/>
  <c r="F4" i="9"/>
  <c r="K58" i="8"/>
  <c r="J58" i="8"/>
  <c r="I58" i="8"/>
  <c r="G58" i="8"/>
  <c r="F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58" i="8" s="1"/>
  <c r="H4" i="8" s="1"/>
  <c r="K4" i="8"/>
  <c r="J4" i="8"/>
  <c r="I4" i="8"/>
  <c r="G4" i="8"/>
  <c r="F4" i="8"/>
  <c r="K58" i="7"/>
  <c r="J58" i="7"/>
  <c r="I58" i="7"/>
  <c r="G58" i="7"/>
  <c r="F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58" i="7" s="1"/>
  <c r="H4" i="7" s="1"/>
  <c r="K4" i="7"/>
  <c r="J4" i="7"/>
  <c r="I4" i="7"/>
  <c r="G4" i="7"/>
  <c r="F4" i="7"/>
  <c r="K58" i="6"/>
  <c r="J58" i="6"/>
  <c r="I58" i="6"/>
  <c r="G58" i="6"/>
  <c r="F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58" i="6" s="1"/>
  <c r="H4" i="6" s="1"/>
  <c r="K4" i="6"/>
  <c r="J4" i="6"/>
  <c r="I4" i="6"/>
  <c r="G4" i="6"/>
  <c r="F4" i="6"/>
  <c r="K58" i="5"/>
  <c r="J58" i="5"/>
  <c r="I58" i="5"/>
  <c r="G58" i="5"/>
  <c r="F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58" i="5" s="1"/>
  <c r="H4" i="5" s="1"/>
  <c r="K4" i="5"/>
  <c r="J4" i="5"/>
  <c r="I4" i="5"/>
  <c r="G4" i="5"/>
  <c r="F4" i="5"/>
  <c r="K58" i="4"/>
  <c r="J58" i="4"/>
  <c r="I58" i="4"/>
  <c r="G58" i="4"/>
  <c r="F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58" i="4" s="1"/>
  <c r="H4" i="4" s="1"/>
  <c r="K4" i="4"/>
  <c r="J4" i="4"/>
  <c r="I4" i="4"/>
  <c r="G4" i="4"/>
  <c r="F4" i="4"/>
  <c r="K58" i="3"/>
  <c r="J58" i="3"/>
  <c r="I58" i="3"/>
  <c r="G58" i="3"/>
  <c r="F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58" i="3" s="1"/>
  <c r="H4" i="3" s="1"/>
  <c r="K4" i="3"/>
  <c r="J4" i="3"/>
  <c r="I4" i="3"/>
  <c r="G4" i="3"/>
  <c r="F4" i="3"/>
  <c r="K58" i="2"/>
  <c r="J58" i="2"/>
  <c r="I58" i="2"/>
  <c r="G58" i="2"/>
  <c r="G4" i="2" s="1"/>
  <c r="F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K4" i="2"/>
  <c r="J4" i="2"/>
  <c r="I4" i="2"/>
  <c r="F4" i="2"/>
  <c r="I58" i="1"/>
  <c r="I4" i="1" s="1"/>
  <c r="J58" i="1"/>
  <c r="J4" i="1" s="1"/>
  <c r="F6" i="13" s="1"/>
  <c r="K58" i="1"/>
  <c r="K4" i="1" s="1"/>
  <c r="H4" i="1"/>
  <c r="G4" i="1"/>
  <c r="F4" i="1"/>
  <c r="G58" i="1"/>
  <c r="H58" i="1"/>
  <c r="F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3" i="1"/>
  <c r="H19" i="1"/>
  <c r="H20" i="1"/>
  <c r="H21" i="1"/>
  <c r="H18" i="1"/>
  <c r="H17" i="1"/>
  <c r="H16" i="1"/>
  <c r="H15" i="1"/>
  <c r="H14" i="1"/>
  <c r="H13" i="1"/>
  <c r="H12" i="1"/>
  <c r="H11" i="1"/>
  <c r="H10" i="1"/>
  <c r="H9" i="1"/>
  <c r="H8" i="1"/>
  <c r="H58" i="2" l="1"/>
  <c r="H4" i="2" s="1"/>
</calcChain>
</file>

<file path=xl/sharedStrings.xml><?xml version="1.0" encoding="utf-8"?>
<sst xmlns="http://schemas.openxmlformats.org/spreadsheetml/2006/main" count="645" uniqueCount="44">
  <si>
    <t>Year</t>
  </si>
  <si>
    <t>Spencer County Public Schools</t>
  </si>
  <si>
    <t>Route #</t>
  </si>
  <si>
    <t>Spare</t>
  </si>
  <si>
    <t>Mileage</t>
  </si>
  <si>
    <t>Garage Repairs</t>
  </si>
  <si>
    <t>Parts</t>
  </si>
  <si>
    <t>YTD</t>
  </si>
  <si>
    <t>Outside Repairs</t>
  </si>
  <si>
    <t xml:space="preserve">YTD    </t>
  </si>
  <si>
    <t>Total Repairs</t>
  </si>
  <si>
    <t>Tow Charges</t>
  </si>
  <si>
    <t>92HS</t>
  </si>
  <si>
    <t>Plymouth Van</t>
  </si>
  <si>
    <t>Dodge Van</t>
  </si>
  <si>
    <t>Ford Van</t>
  </si>
  <si>
    <t>X</t>
  </si>
  <si>
    <t>Vocational</t>
  </si>
  <si>
    <t>HSB</t>
  </si>
  <si>
    <t>SPEC</t>
  </si>
  <si>
    <t>Hours</t>
  </si>
  <si>
    <t>Cost</t>
  </si>
  <si>
    <t>Labor HR=</t>
  </si>
  <si>
    <t>Total</t>
  </si>
  <si>
    <t>Month</t>
  </si>
  <si>
    <t>July</t>
  </si>
  <si>
    <t>TOTALS:</t>
  </si>
  <si>
    <t>Monthly Vehicle Maintenance Report</t>
  </si>
  <si>
    <t>Vehicle/Bus #</t>
  </si>
  <si>
    <t>Signature</t>
  </si>
  <si>
    <t>Brett N. Beaverson</t>
  </si>
  <si>
    <t>Director of Operations &amp; Transportation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</si>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</sst>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 tint="0.34998626667073579"/>
      <name val="Franklin Gothic Medium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/>
    <xf numFmtId="0" fontId="0" fillId="0" borderId="5" xfId="0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4" fontId="6" fillId="4" borderId="5" xfId="0" applyNumberFormat="1" applyFont="1" applyFill="1" applyBorder="1"/>
    <xf numFmtId="4" fontId="6" fillId="4" borderId="5" xfId="0" applyNumberFormat="1" applyFont="1" applyFill="1" applyBorder="1"/>
    <xf numFmtId="44" fontId="6" fillId="4" borderId="6" xfId="0" applyNumberFormat="1" applyFont="1" applyFill="1" applyBorder="1"/>
    <xf numFmtId="44" fontId="6" fillId="4" borderId="5" xfId="1" applyFont="1" applyFill="1" applyBorder="1"/>
    <xf numFmtId="0" fontId="10" fillId="0" borderId="0" xfId="0" applyFont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4" fontId="0" fillId="0" borderId="1" xfId="1" applyFont="1" applyBorder="1"/>
    <xf numFmtId="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3" xfId="0" applyNumberFormat="1" applyBorder="1"/>
    <xf numFmtId="3" fontId="0" fillId="0" borderId="3" xfId="0" applyNumberFormat="1" applyBorder="1"/>
    <xf numFmtId="0" fontId="0" fillId="0" borderId="5" xfId="0" applyBorder="1" applyAlignment="1">
      <alignment vertical="center"/>
    </xf>
    <xf numFmtId="164" fontId="5" fillId="5" borderId="5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0" fillId="6" borderId="0" xfId="0" applyNumberFormat="1" applyFill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4" fontId="11" fillId="0" borderId="5" xfId="0" applyNumberFormat="1" applyFont="1" applyBorder="1"/>
    <xf numFmtId="0" fontId="1" fillId="0" borderId="5" xfId="0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285750</xdr:colOff>
      <xdr:row>61</xdr:row>
      <xdr:rowOff>242316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4997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51816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4997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59</xdr:row>
      <xdr:rowOff>123534</xdr:rowOff>
    </xdr:from>
    <xdr:to>
      <xdr:col>10</xdr:col>
      <xdr:colOff>381000</xdr:colOff>
      <xdr:row>62</xdr:row>
      <xdr:rowOff>108966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11934534"/>
          <a:ext cx="2124075" cy="556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12" sqref="A12"/>
    </sheetView>
  </sheetViews>
  <sheetFormatPr defaultRowHeight="15" x14ac:dyDescent="0.25"/>
  <cols>
    <col min="1" max="1" width="14.140625" customWidth="1"/>
    <col min="2" max="2" width="15.42578125" customWidth="1"/>
    <col min="3" max="3" width="14.5703125" customWidth="1"/>
    <col min="4" max="4" width="17.5703125" customWidth="1"/>
    <col min="5" max="5" width="17" customWidth="1"/>
    <col min="6" max="6" width="15.5703125" customWidth="1"/>
    <col min="7" max="7" width="16.5703125" customWidth="1"/>
  </cols>
  <sheetData>
    <row r="1" spans="1:9" ht="30" x14ac:dyDescent="0.4">
      <c r="A1" s="17" t="s">
        <v>1</v>
      </c>
    </row>
    <row r="2" spans="1:9" ht="23.25" x14ac:dyDescent="0.35">
      <c r="A2" s="9" t="s">
        <v>27</v>
      </c>
      <c r="I2" s="7"/>
    </row>
    <row r="4" spans="1:9" ht="15.75" thickBot="1" x14ac:dyDescent="0.3"/>
    <row r="5" spans="1:9" ht="42" customHeight="1" thickTop="1" thickBot="1" x14ac:dyDescent="0.3">
      <c r="A5" s="40" t="s">
        <v>0</v>
      </c>
      <c r="B5" s="38" t="s">
        <v>6</v>
      </c>
      <c r="C5" s="38" t="s">
        <v>20</v>
      </c>
      <c r="D5" s="38" t="s">
        <v>21</v>
      </c>
      <c r="E5" s="39" t="s">
        <v>8</v>
      </c>
      <c r="F5" s="38" t="s">
        <v>10</v>
      </c>
      <c r="G5" s="38" t="s">
        <v>11</v>
      </c>
    </row>
    <row r="6" spans="1:9" ht="17.25" thickTop="1" thickBot="1" x14ac:dyDescent="0.3">
      <c r="A6" s="41" t="s">
        <v>43</v>
      </c>
      <c r="B6" s="42">
        <f>SUM('July 2013'!F4,'Aug 2013'!F4,'Sept 2013'!F4,'Oct 2013'!F4,'Nov 2013'!F4,'Dec 2013'!F4,'Jan 2014'!F4,'Feb 2014'!F4,'March 2014'!F4,'Apr 2014'!F4,'May 2014'!F4,'June 2014'!F4)</f>
        <v>3856.62</v>
      </c>
      <c r="C6" s="42">
        <f>SUM('July 2013'!G4,'Aug 2013'!G4,'Sept 2013'!G4,'Oct 2013'!G4,'Nov 2013'!G4,'Dec 2013'!G4,'Jan 2014'!G4,'Feb 2014'!G4,'March 2014'!G4,'Apr 2014'!G4,'May 2014'!G4,'June 2014'!G4)</f>
        <v>24.5</v>
      </c>
      <c r="D6" s="42">
        <f>SUM('July 2013'!H4,'Aug 2013'!H4,'Sept 2013'!H4,'Oct 2013'!H4,'Nov 2013'!H4,'Dec 2013'!H4,'Jan 2014'!H4,'Feb 2014'!H4,'March 2014'!H4,'Apr 2014'!H4,'May 2014'!H4,'June 2014'!H4)</f>
        <v>2744</v>
      </c>
      <c r="E6" s="42">
        <f>SUM('July 2013'!I4,'Aug 2013'!I4,'Sept 2013'!I4,'Oct 2013'!I4,'Nov 2013'!I4,'Dec 2013'!I4,'Jan 2014'!I4,'Feb 2014'!I4,'March 2014'!I4,'Apr 2014'!I4,'May 2014'!I4,'June 2014'!I4)</f>
        <v>0</v>
      </c>
      <c r="F6" s="42">
        <f>SUM('July 2013'!J4,'Aug 2013'!J4,'Sept 2013'!J4,'Oct 2013'!J4,'Nov 2013'!J4,'Dec 2013'!J4,'Jan 2014'!J4,'Feb 2014'!J4,'March 2014'!J4,'Apr 2014'!J4,'May 2014'!J4,'June 2014'!J4)</f>
        <v>6600.62</v>
      </c>
      <c r="G6" s="42">
        <f>SUM('July 2013'!K4,'Aug 2013'!K4,'Sept 2013'!K4,'Oct 2013'!K4,'Nov 2013'!K4,'Dec 2013'!K4,'Jan 2014'!K4,'Feb 2014'!K4,'March 2014'!K4,'Apr 2014'!K4,'May 2014'!K4,'June 2014'!K4)</f>
        <v>0</v>
      </c>
    </row>
    <row r="7" spans="1:9" ht="15.75" thickTop="1" x14ac:dyDescent="0.2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39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40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41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42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workbookViewId="0">
      <selection activeCell="M53" sqref="M53"/>
    </sheetView>
  </sheetViews>
  <sheetFormatPr defaultRowHeight="15" x14ac:dyDescent="0.25"/>
  <cols>
    <col min="1" max="1" width="8.85546875" customWidth="1"/>
    <col min="3" max="3" width="8.7109375" customWidth="1"/>
    <col min="4" max="4" width="8" customWidth="1"/>
    <col min="6" max="6" width="11.42578125" customWidth="1"/>
    <col min="7" max="7" width="10.5703125" customWidth="1"/>
    <col min="8" max="8" width="12.42578125" customWidth="1"/>
    <col min="9" max="9" width="16.57031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25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3856.62</v>
      </c>
      <c r="G4" s="14">
        <f t="shared" si="0"/>
        <v>24.5</v>
      </c>
      <c r="H4" s="15">
        <f t="shared" si="0"/>
        <v>2744</v>
      </c>
      <c r="I4" s="16">
        <f t="shared" si="0"/>
        <v>0</v>
      </c>
      <c r="J4" s="16">
        <f t="shared" si="0"/>
        <v>6600.62</v>
      </c>
      <c r="K4" s="16">
        <f t="shared" si="0"/>
        <v>0</v>
      </c>
    </row>
    <row r="5" spans="1:11" ht="16.5" thickTop="1" thickBot="1" x14ac:dyDescent="0.3">
      <c r="A5" s="1"/>
      <c r="B5" s="1"/>
      <c r="C5" s="1"/>
      <c r="D5" s="1"/>
      <c r="E5" s="3"/>
      <c r="F5" s="43" t="s">
        <v>5</v>
      </c>
      <c r="G5" s="43"/>
      <c r="H5" s="43"/>
      <c r="I5" s="2"/>
      <c r="J5" s="2"/>
      <c r="K5" s="1"/>
    </row>
    <row r="6" spans="1:11" ht="18.75" customHeight="1" thickTop="1" thickBot="1" x14ac:dyDescent="0.3">
      <c r="A6" s="44">
        <f>SUM('July 2013'!F8)</f>
        <v>0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32">
        <f>SUM(F8,H8,I8)</f>
        <v>0</v>
      </c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32">
        <f t="shared" ref="J9:J57" si="1">SUM(F9,H9,I9)</f>
        <v>0</v>
      </c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32">
        <f t="shared" si="1"/>
        <v>0</v>
      </c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32">
        <f t="shared" si="1"/>
        <v>0</v>
      </c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>
        <v>166943</v>
      </c>
      <c r="F12" s="23">
        <v>187</v>
      </c>
      <c r="G12" s="21">
        <v>1</v>
      </c>
      <c r="H12" s="24">
        <f>G12*H6</f>
        <v>112</v>
      </c>
      <c r="I12" s="4"/>
      <c r="J12" s="32">
        <f t="shared" si="1"/>
        <v>299</v>
      </c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32">
        <f t="shared" si="1"/>
        <v>0</v>
      </c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32">
        <f t="shared" si="1"/>
        <v>0</v>
      </c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32">
        <f t="shared" si="1"/>
        <v>0</v>
      </c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32">
        <f t="shared" si="1"/>
        <v>0</v>
      </c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32">
        <f t="shared" si="1"/>
        <v>0</v>
      </c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>
        <v>23741</v>
      </c>
      <c r="F18" s="23">
        <v>23</v>
      </c>
      <c r="G18" s="21">
        <v>1</v>
      </c>
      <c r="H18" s="24">
        <f>G18*H6</f>
        <v>112</v>
      </c>
      <c r="I18" s="4"/>
      <c r="J18" s="32">
        <f t="shared" si="1"/>
        <v>135</v>
      </c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32">
        <f t="shared" si="1"/>
        <v>0</v>
      </c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32">
        <f t="shared" si="1"/>
        <v>0</v>
      </c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>
        <v>184219</v>
      </c>
      <c r="F21" s="23">
        <v>1667</v>
      </c>
      <c r="G21" s="21">
        <v>4</v>
      </c>
      <c r="H21" s="24">
        <f>G21*H6</f>
        <v>448</v>
      </c>
      <c r="I21" s="4"/>
      <c r="J21" s="32">
        <f t="shared" si="1"/>
        <v>2115</v>
      </c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32">
        <f t="shared" si="1"/>
        <v>0</v>
      </c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32">
        <f t="shared" si="1"/>
        <v>0</v>
      </c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32">
        <f t="shared" si="1"/>
        <v>0</v>
      </c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32">
        <f t="shared" si="1"/>
        <v>0</v>
      </c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32">
        <f t="shared" si="1"/>
        <v>0</v>
      </c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32">
        <f t="shared" si="1"/>
        <v>0</v>
      </c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>
        <v>220206</v>
      </c>
      <c r="F28" s="23">
        <v>0</v>
      </c>
      <c r="G28" s="21">
        <v>1</v>
      </c>
      <c r="H28" s="24">
        <f>G28*H6</f>
        <v>112</v>
      </c>
      <c r="I28" s="4"/>
      <c r="J28" s="32">
        <f t="shared" si="1"/>
        <v>112</v>
      </c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32">
        <f t="shared" si="1"/>
        <v>0</v>
      </c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32">
        <f t="shared" si="1"/>
        <v>0</v>
      </c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32">
        <f t="shared" si="1"/>
        <v>0</v>
      </c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32">
        <f t="shared" si="1"/>
        <v>0</v>
      </c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32">
        <f t="shared" si="1"/>
        <v>0</v>
      </c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>
        <v>189155</v>
      </c>
      <c r="F34" s="23"/>
      <c r="G34" s="21"/>
      <c r="H34" s="24">
        <f>G34*H6</f>
        <v>0</v>
      </c>
      <c r="I34" s="4"/>
      <c r="J34" s="32">
        <f t="shared" si="1"/>
        <v>0</v>
      </c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32">
        <f t="shared" si="1"/>
        <v>0</v>
      </c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32">
        <f t="shared" si="1"/>
        <v>0</v>
      </c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32">
        <f t="shared" si="1"/>
        <v>0</v>
      </c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32">
        <f t="shared" si="1"/>
        <v>0</v>
      </c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>
        <v>128763</v>
      </c>
      <c r="F39" s="23">
        <v>537</v>
      </c>
      <c r="G39" s="21">
        <v>2.5</v>
      </c>
      <c r="H39" s="24">
        <f>G39*H6</f>
        <v>280</v>
      </c>
      <c r="I39" s="4"/>
      <c r="J39" s="32">
        <f t="shared" si="1"/>
        <v>817</v>
      </c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>
        <v>94928</v>
      </c>
      <c r="F40" s="23">
        <v>17</v>
      </c>
      <c r="G40" s="21">
        <v>1</v>
      </c>
      <c r="H40" s="24">
        <f>G40*H6</f>
        <v>112</v>
      </c>
      <c r="I40" s="4"/>
      <c r="J40" s="32">
        <f t="shared" si="1"/>
        <v>129</v>
      </c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32">
        <f t="shared" si="1"/>
        <v>0</v>
      </c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32">
        <f t="shared" si="1"/>
        <v>0</v>
      </c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32">
        <f t="shared" si="1"/>
        <v>0</v>
      </c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>
        <v>79999</v>
      </c>
      <c r="F44" s="23">
        <v>815</v>
      </c>
      <c r="G44" s="21">
        <v>1.5</v>
      </c>
      <c r="H44" s="24">
        <f>G44*H6</f>
        <v>168</v>
      </c>
      <c r="I44" s="4"/>
      <c r="J44" s="32">
        <f t="shared" si="1"/>
        <v>983</v>
      </c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>
        <v>51919</v>
      </c>
      <c r="F45" s="23">
        <v>243</v>
      </c>
      <c r="G45" s="21">
        <v>2</v>
      </c>
      <c r="H45" s="24">
        <f>G45*H6</f>
        <v>224</v>
      </c>
      <c r="I45" s="4"/>
      <c r="J45" s="32">
        <f t="shared" si="1"/>
        <v>467</v>
      </c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>
        <v>54047</v>
      </c>
      <c r="F46" s="23">
        <v>148</v>
      </c>
      <c r="G46" s="21">
        <v>1.5</v>
      </c>
      <c r="H46" s="24">
        <f>G46*H6</f>
        <v>168</v>
      </c>
      <c r="I46" s="4"/>
      <c r="J46" s="32">
        <f t="shared" si="1"/>
        <v>316</v>
      </c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>
        <v>63994</v>
      </c>
      <c r="F47" s="23">
        <v>0</v>
      </c>
      <c r="G47" s="21">
        <v>1</v>
      </c>
      <c r="H47" s="24">
        <f>G47*H6</f>
        <v>112</v>
      </c>
      <c r="I47" s="4"/>
      <c r="J47" s="32">
        <f t="shared" si="1"/>
        <v>112</v>
      </c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>
        <v>23005</v>
      </c>
      <c r="F48" s="23">
        <v>57</v>
      </c>
      <c r="G48" s="21">
        <v>1</v>
      </c>
      <c r="H48" s="24">
        <f>G48*H6</f>
        <v>112</v>
      </c>
      <c r="I48" s="4"/>
      <c r="J48" s="32">
        <f t="shared" si="1"/>
        <v>169</v>
      </c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>
        <v>21634</v>
      </c>
      <c r="F49" s="23">
        <v>12</v>
      </c>
      <c r="G49" s="21">
        <v>1</v>
      </c>
      <c r="H49" s="24">
        <f>G49*H6</f>
        <v>112</v>
      </c>
      <c r="I49" s="4"/>
      <c r="J49" s="32">
        <f t="shared" si="1"/>
        <v>124</v>
      </c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32">
        <f t="shared" si="1"/>
        <v>0</v>
      </c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32">
        <f t="shared" si="1"/>
        <v>0</v>
      </c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32">
        <f t="shared" si="1"/>
        <v>0</v>
      </c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32">
        <f t="shared" si="1"/>
        <v>0</v>
      </c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32">
        <f t="shared" si="1"/>
        <v>0</v>
      </c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>
        <v>128942</v>
      </c>
      <c r="F55" s="23">
        <v>59.62</v>
      </c>
      <c r="G55" s="21">
        <v>2</v>
      </c>
      <c r="H55" s="24">
        <f>G55*H6</f>
        <v>224</v>
      </c>
      <c r="I55" s="4"/>
      <c r="J55" s="32">
        <f t="shared" si="1"/>
        <v>283.62</v>
      </c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>
        <v>104301</v>
      </c>
      <c r="F56" s="23">
        <v>57</v>
      </c>
      <c r="G56" s="21">
        <v>2</v>
      </c>
      <c r="H56" s="24">
        <f>G56*H6</f>
        <v>224</v>
      </c>
      <c r="I56" s="4"/>
      <c r="J56" s="32">
        <f t="shared" si="1"/>
        <v>281</v>
      </c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>
        <v>84183</v>
      </c>
      <c r="F57" s="23">
        <v>34</v>
      </c>
      <c r="G57" s="21">
        <v>2</v>
      </c>
      <c r="H57" s="24">
        <f>G57*H6</f>
        <v>224</v>
      </c>
      <c r="I57" s="4"/>
      <c r="J57" s="32">
        <f t="shared" si="1"/>
        <v>258</v>
      </c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3856.62</v>
      </c>
      <c r="G58" s="28">
        <f t="shared" ref="G58:H58" si="2">SUM(G8:G57)</f>
        <v>24.5</v>
      </c>
      <c r="H58" s="27">
        <f t="shared" si="2"/>
        <v>2744</v>
      </c>
      <c r="I58" s="27">
        <f t="shared" ref="I58" si="3">SUM(I8:I57)</f>
        <v>0</v>
      </c>
      <c r="J58" s="27">
        <f t="shared" ref="J58" si="4">SUM(J8:J57)</f>
        <v>6600.62</v>
      </c>
      <c r="K58" s="27">
        <f t="shared" ref="K58" si="5">SUM(K8:K57)</f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6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pageSetup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F8" sqref="F8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32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33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34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35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2" sqref="J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36</v>
      </c>
      <c r="K2" s="10">
        <v>2013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L4" sqref="L4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37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K2" sqref="K2"/>
    </sheetView>
  </sheetViews>
  <sheetFormatPr defaultRowHeight="15" x14ac:dyDescent="0.25"/>
  <cols>
    <col min="1" max="1" width="14.42578125" customWidth="1"/>
    <col min="4" max="4" width="8" customWidth="1"/>
    <col min="6" max="6" width="13.28515625" customWidth="1"/>
    <col min="7" max="7" width="11.85546875" customWidth="1"/>
    <col min="8" max="8" width="12.28515625" customWidth="1"/>
    <col min="9" max="9" width="15.140625" customWidth="1"/>
    <col min="10" max="10" width="14" customWidth="1"/>
    <col min="11" max="11" width="12.85546875" customWidth="1"/>
  </cols>
  <sheetData>
    <row r="1" spans="1:11" ht="31.5" thickTop="1" thickBot="1" x14ac:dyDescent="0.45">
      <c r="A1" s="17" t="s">
        <v>1</v>
      </c>
      <c r="J1" s="11" t="s">
        <v>24</v>
      </c>
      <c r="K1" s="11" t="s">
        <v>0</v>
      </c>
    </row>
    <row r="2" spans="1:11" ht="24.75" thickTop="1" thickBot="1" x14ac:dyDescent="0.4">
      <c r="A2" s="9" t="s">
        <v>27</v>
      </c>
      <c r="I2" s="7"/>
      <c r="J2" s="10" t="s">
        <v>38</v>
      </c>
      <c r="K2" s="10">
        <v>2014</v>
      </c>
    </row>
    <row r="3" spans="1:11" ht="24.75" thickTop="1" thickBot="1" x14ac:dyDescent="0.4">
      <c r="A3" s="9"/>
      <c r="I3" s="7"/>
    </row>
    <row r="4" spans="1:11" ht="17.25" thickTop="1" thickBot="1" x14ac:dyDescent="0.3">
      <c r="E4" s="12" t="s">
        <v>26</v>
      </c>
      <c r="F4" s="13">
        <f t="shared" ref="F4:K4" si="0">F58</f>
        <v>0</v>
      </c>
      <c r="G4" s="14">
        <f t="shared" si="0"/>
        <v>0</v>
      </c>
      <c r="H4" s="15">
        <f t="shared" si="0"/>
        <v>0</v>
      </c>
      <c r="I4" s="16">
        <f t="shared" si="0"/>
        <v>0</v>
      </c>
      <c r="J4" s="16">
        <f t="shared" si="0"/>
        <v>0</v>
      </c>
      <c r="K4" s="16">
        <f t="shared" si="0"/>
        <v>0</v>
      </c>
    </row>
    <row r="5" spans="1:11" ht="16.5" thickTop="1" thickBot="1" x14ac:dyDescent="0.3">
      <c r="A5" s="3"/>
      <c r="B5" s="3"/>
      <c r="C5" s="3"/>
      <c r="D5" s="3"/>
      <c r="E5" s="3"/>
      <c r="F5" s="43" t="s">
        <v>5</v>
      </c>
      <c r="G5" s="43"/>
      <c r="H5" s="43"/>
      <c r="I5" s="2"/>
      <c r="J5" s="2"/>
      <c r="K5" s="3"/>
    </row>
    <row r="6" spans="1:11" ht="18.75" customHeight="1" thickTop="1" thickBot="1" x14ac:dyDescent="0.3">
      <c r="A6" s="45" t="s">
        <v>28</v>
      </c>
      <c r="B6" s="45" t="s">
        <v>0</v>
      </c>
      <c r="C6" s="45" t="s">
        <v>2</v>
      </c>
      <c r="D6" s="45" t="s">
        <v>3</v>
      </c>
      <c r="E6" s="45" t="s">
        <v>4</v>
      </c>
      <c r="F6" s="34"/>
      <c r="G6" s="20" t="s">
        <v>22</v>
      </c>
      <c r="H6" s="35">
        <v>112</v>
      </c>
      <c r="I6" s="19" t="s">
        <v>9</v>
      </c>
      <c r="J6" s="19" t="s">
        <v>9</v>
      </c>
      <c r="K6" s="18" t="s">
        <v>7</v>
      </c>
    </row>
    <row r="7" spans="1:11" ht="16.5" thickTop="1" thickBot="1" x14ac:dyDescent="0.3">
      <c r="A7" s="45"/>
      <c r="B7" s="45"/>
      <c r="C7" s="45"/>
      <c r="D7" s="45"/>
      <c r="E7" s="45"/>
      <c r="F7" s="18" t="s">
        <v>6</v>
      </c>
      <c r="G7" s="18" t="s">
        <v>20</v>
      </c>
      <c r="H7" s="18" t="s">
        <v>21</v>
      </c>
      <c r="I7" s="19" t="s">
        <v>8</v>
      </c>
      <c r="J7" s="18" t="s">
        <v>10</v>
      </c>
      <c r="K7" s="18" t="s">
        <v>11</v>
      </c>
    </row>
    <row r="8" spans="1:11" ht="15" customHeight="1" thickTop="1" x14ac:dyDescent="0.25">
      <c r="A8" s="29">
        <v>49</v>
      </c>
      <c r="B8" s="5">
        <v>1992</v>
      </c>
      <c r="C8" s="29"/>
      <c r="D8" s="31" t="s">
        <v>16</v>
      </c>
      <c r="E8" s="33"/>
      <c r="F8" s="30"/>
      <c r="G8" s="31"/>
      <c r="H8" s="32">
        <f>G8*H6</f>
        <v>0</v>
      </c>
      <c r="I8" s="5"/>
      <c r="J8" s="5"/>
      <c r="K8" s="5"/>
    </row>
    <row r="9" spans="1:11" ht="15" customHeight="1" x14ac:dyDescent="0.25">
      <c r="A9" s="21">
        <v>232</v>
      </c>
      <c r="B9" s="4">
        <v>1990</v>
      </c>
      <c r="C9" s="21"/>
      <c r="D9" s="21" t="s">
        <v>16</v>
      </c>
      <c r="E9" s="22"/>
      <c r="F9" s="23"/>
      <c r="G9" s="21"/>
      <c r="H9" s="24">
        <f>G9*H6</f>
        <v>0</v>
      </c>
      <c r="I9" s="4"/>
      <c r="J9" s="4"/>
      <c r="K9" s="4"/>
    </row>
    <row r="10" spans="1:11" ht="15" customHeight="1" x14ac:dyDescent="0.25">
      <c r="A10" s="21">
        <v>247</v>
      </c>
      <c r="B10" s="4">
        <v>1992</v>
      </c>
      <c r="C10" s="21"/>
      <c r="D10" s="21" t="s">
        <v>16</v>
      </c>
      <c r="E10" s="22"/>
      <c r="F10" s="23"/>
      <c r="G10" s="21"/>
      <c r="H10" s="24">
        <f>G10*H6</f>
        <v>0</v>
      </c>
      <c r="I10" s="4"/>
      <c r="J10" s="4"/>
      <c r="K10" s="4"/>
    </row>
    <row r="11" spans="1:11" ht="15" customHeight="1" x14ac:dyDescent="0.25">
      <c r="A11" s="21">
        <v>273</v>
      </c>
      <c r="B11" s="4">
        <v>1992</v>
      </c>
      <c r="C11" s="21">
        <v>19</v>
      </c>
      <c r="D11" s="25" t="s">
        <v>17</v>
      </c>
      <c r="E11" s="22"/>
      <c r="F11" s="23"/>
      <c r="G11" s="21"/>
      <c r="H11" s="24">
        <f>G11*H6</f>
        <v>0</v>
      </c>
      <c r="I11" s="4"/>
      <c r="J11" s="4"/>
      <c r="K11" s="4"/>
    </row>
    <row r="12" spans="1:11" ht="15" customHeight="1" x14ac:dyDescent="0.25">
      <c r="A12" s="21">
        <v>276</v>
      </c>
      <c r="B12" s="4">
        <v>1992</v>
      </c>
      <c r="C12" s="21"/>
      <c r="D12" s="21" t="s">
        <v>16</v>
      </c>
      <c r="E12" s="22"/>
      <c r="F12" s="23"/>
      <c r="G12" s="21"/>
      <c r="H12" s="24">
        <f>G12*H6</f>
        <v>0</v>
      </c>
      <c r="I12" s="4"/>
      <c r="J12" s="4"/>
      <c r="K12" s="4"/>
    </row>
    <row r="13" spans="1:11" ht="15" customHeight="1" x14ac:dyDescent="0.25">
      <c r="A13" s="21">
        <v>405</v>
      </c>
      <c r="B13" s="4">
        <v>1994</v>
      </c>
      <c r="C13" s="21"/>
      <c r="D13" s="21" t="s">
        <v>16</v>
      </c>
      <c r="E13" s="22"/>
      <c r="F13" s="23"/>
      <c r="G13" s="21"/>
      <c r="H13" s="24">
        <f>G13*H6</f>
        <v>0</v>
      </c>
      <c r="I13" s="4"/>
      <c r="J13" s="4"/>
      <c r="K13" s="4"/>
    </row>
    <row r="14" spans="1:11" ht="15" customHeight="1" x14ac:dyDescent="0.25">
      <c r="A14" s="21">
        <v>418</v>
      </c>
      <c r="B14" s="4">
        <v>1994</v>
      </c>
      <c r="C14" s="21"/>
      <c r="D14" s="21" t="s">
        <v>16</v>
      </c>
      <c r="E14" s="22"/>
      <c r="F14" s="23"/>
      <c r="G14" s="21"/>
      <c r="H14" s="24">
        <f>G14*H6</f>
        <v>0</v>
      </c>
      <c r="I14" s="4"/>
      <c r="J14" s="4"/>
      <c r="K14" s="4"/>
    </row>
    <row r="15" spans="1:11" ht="15" customHeight="1" x14ac:dyDescent="0.25">
      <c r="A15" s="21" t="s">
        <v>12</v>
      </c>
      <c r="B15" s="4">
        <v>1992</v>
      </c>
      <c r="C15" s="21"/>
      <c r="D15" s="21" t="s">
        <v>16</v>
      </c>
      <c r="E15" s="22"/>
      <c r="F15" s="23"/>
      <c r="G15" s="21"/>
      <c r="H15" s="24">
        <f>G15*H6</f>
        <v>0</v>
      </c>
      <c r="I15" s="4"/>
      <c r="J15" s="4"/>
      <c r="K15" s="4"/>
    </row>
    <row r="16" spans="1:11" ht="15" customHeight="1" x14ac:dyDescent="0.25">
      <c r="A16" s="21">
        <v>711</v>
      </c>
      <c r="B16" s="4">
        <v>1997</v>
      </c>
      <c r="C16" s="21"/>
      <c r="D16" s="21" t="s">
        <v>16</v>
      </c>
      <c r="E16" s="22"/>
      <c r="F16" s="23"/>
      <c r="G16" s="21"/>
      <c r="H16" s="24">
        <f>G16*H6</f>
        <v>0</v>
      </c>
      <c r="I16" s="4"/>
      <c r="J16" s="4"/>
      <c r="K16" s="4"/>
    </row>
    <row r="17" spans="1:11" ht="15" customHeight="1" x14ac:dyDescent="0.25">
      <c r="A17" s="21">
        <v>717</v>
      </c>
      <c r="B17" s="4">
        <v>1997</v>
      </c>
      <c r="C17" s="21"/>
      <c r="D17" s="21" t="s">
        <v>16</v>
      </c>
      <c r="E17" s="22"/>
      <c r="F17" s="23"/>
      <c r="G17" s="21"/>
      <c r="H17" s="24">
        <f>G17*H6</f>
        <v>0</v>
      </c>
      <c r="I17" s="4"/>
      <c r="J17" s="4"/>
      <c r="K17" s="4"/>
    </row>
    <row r="18" spans="1:11" ht="15" customHeight="1" x14ac:dyDescent="0.25">
      <c r="A18" s="21">
        <v>718</v>
      </c>
      <c r="B18" s="4">
        <v>1997</v>
      </c>
      <c r="C18" s="21"/>
      <c r="D18" s="21" t="s">
        <v>16</v>
      </c>
      <c r="E18" s="22"/>
      <c r="F18" s="23"/>
      <c r="G18" s="21"/>
      <c r="H18" s="24">
        <f>G18*H6</f>
        <v>0</v>
      </c>
      <c r="I18" s="4"/>
      <c r="J18" s="4"/>
      <c r="K18" s="4"/>
    </row>
    <row r="19" spans="1:11" ht="15" customHeight="1" x14ac:dyDescent="0.25">
      <c r="A19" s="21">
        <v>719</v>
      </c>
      <c r="B19" s="4">
        <v>1997</v>
      </c>
      <c r="C19" s="21"/>
      <c r="D19" s="21" t="s">
        <v>16</v>
      </c>
      <c r="E19" s="22"/>
      <c r="F19" s="23"/>
      <c r="G19" s="21"/>
      <c r="H19" s="24">
        <f>G19*H6</f>
        <v>0</v>
      </c>
      <c r="I19" s="4"/>
      <c r="J19" s="4"/>
      <c r="K19" s="4"/>
    </row>
    <row r="20" spans="1:11" ht="15" customHeight="1" x14ac:dyDescent="0.25">
      <c r="A20" s="21">
        <v>721</v>
      </c>
      <c r="B20" s="4">
        <v>1997</v>
      </c>
      <c r="C20" s="21"/>
      <c r="D20" s="21" t="s">
        <v>16</v>
      </c>
      <c r="E20" s="22"/>
      <c r="F20" s="23"/>
      <c r="G20" s="21"/>
      <c r="H20" s="24">
        <f>G20*H6</f>
        <v>0</v>
      </c>
      <c r="I20" s="4"/>
      <c r="J20" s="4"/>
      <c r="K20" s="4"/>
    </row>
    <row r="21" spans="1:11" ht="15" customHeight="1" x14ac:dyDescent="0.25">
      <c r="A21" s="21">
        <v>723</v>
      </c>
      <c r="B21" s="4">
        <v>1997</v>
      </c>
      <c r="C21" s="21"/>
      <c r="D21" s="21" t="s">
        <v>16</v>
      </c>
      <c r="E21" s="22"/>
      <c r="F21" s="23"/>
      <c r="G21" s="21"/>
      <c r="H21" s="24">
        <f>G21*H6</f>
        <v>0</v>
      </c>
      <c r="I21" s="4"/>
      <c r="J21" s="4"/>
      <c r="K21" s="4"/>
    </row>
    <row r="22" spans="1:11" ht="15" customHeight="1" x14ac:dyDescent="0.25">
      <c r="A22" s="21">
        <v>9502</v>
      </c>
      <c r="B22" s="4">
        <v>1995</v>
      </c>
      <c r="C22" s="21"/>
      <c r="D22" s="21" t="s">
        <v>18</v>
      </c>
      <c r="E22" s="22"/>
      <c r="F22" s="23"/>
      <c r="G22" s="21"/>
      <c r="H22" s="24">
        <f>G22*H6</f>
        <v>0</v>
      </c>
      <c r="I22" s="4"/>
      <c r="J22" s="4"/>
      <c r="K22" s="4"/>
    </row>
    <row r="23" spans="1:11" ht="15" customHeight="1" x14ac:dyDescent="0.25">
      <c r="A23" s="21">
        <v>9601</v>
      </c>
      <c r="B23" s="4">
        <v>1996</v>
      </c>
      <c r="C23" s="21"/>
      <c r="D23" s="21" t="s">
        <v>19</v>
      </c>
      <c r="E23" s="22"/>
      <c r="F23" s="23"/>
      <c r="G23" s="21"/>
      <c r="H23" s="24">
        <f>G23*H6</f>
        <v>0</v>
      </c>
      <c r="I23" s="4"/>
      <c r="J23" s="4"/>
      <c r="K23" s="4"/>
    </row>
    <row r="24" spans="1:11" ht="15" customHeight="1" x14ac:dyDescent="0.25">
      <c r="A24" s="21">
        <v>9701</v>
      </c>
      <c r="B24" s="4">
        <v>1997</v>
      </c>
      <c r="C24" s="21"/>
      <c r="D24" s="21" t="s">
        <v>16</v>
      </c>
      <c r="E24" s="22"/>
      <c r="F24" s="23"/>
      <c r="G24" s="21"/>
      <c r="H24" s="24">
        <f>G24*H6</f>
        <v>0</v>
      </c>
      <c r="I24" s="4"/>
      <c r="J24" s="4"/>
      <c r="K24" s="4"/>
    </row>
    <row r="25" spans="1:11" ht="15" customHeight="1" x14ac:dyDescent="0.25">
      <c r="A25" s="21">
        <v>9702</v>
      </c>
      <c r="B25" s="4">
        <v>1997</v>
      </c>
      <c r="C25" s="21"/>
      <c r="D25" s="25" t="s">
        <v>17</v>
      </c>
      <c r="E25" s="22"/>
      <c r="F25" s="23"/>
      <c r="G25" s="21"/>
      <c r="H25" s="24">
        <f>G25*H6</f>
        <v>0</v>
      </c>
      <c r="I25" s="4"/>
      <c r="J25" s="4"/>
      <c r="K25" s="4"/>
    </row>
    <row r="26" spans="1:11" ht="15" customHeight="1" x14ac:dyDescent="0.25">
      <c r="A26" s="21">
        <v>2008</v>
      </c>
      <c r="B26" s="4">
        <v>2000</v>
      </c>
      <c r="C26" s="21">
        <v>27</v>
      </c>
      <c r="D26" s="25"/>
      <c r="E26" s="22"/>
      <c r="F26" s="23"/>
      <c r="G26" s="21"/>
      <c r="H26" s="24">
        <f>G26*H6</f>
        <v>0</v>
      </c>
      <c r="I26" s="4"/>
      <c r="J26" s="4"/>
      <c r="K26" s="4"/>
    </row>
    <row r="27" spans="1:11" ht="15" customHeight="1" x14ac:dyDescent="0.25">
      <c r="A27" s="21">
        <v>2016</v>
      </c>
      <c r="B27" s="4">
        <v>2001</v>
      </c>
      <c r="C27" s="21">
        <v>3</v>
      </c>
      <c r="D27" s="21"/>
      <c r="E27" s="22"/>
      <c r="F27" s="23"/>
      <c r="G27" s="21"/>
      <c r="H27" s="24">
        <f>G27*H6</f>
        <v>0</v>
      </c>
      <c r="I27" s="4"/>
      <c r="J27" s="4"/>
      <c r="K27" s="4"/>
    </row>
    <row r="28" spans="1:11" ht="15" customHeight="1" x14ac:dyDescent="0.25">
      <c r="A28" s="21">
        <v>2017</v>
      </c>
      <c r="B28" s="4">
        <v>2001</v>
      </c>
      <c r="C28" s="21"/>
      <c r="D28" s="21" t="s">
        <v>16</v>
      </c>
      <c r="E28" s="22"/>
      <c r="F28" s="23"/>
      <c r="G28" s="21"/>
      <c r="H28" s="24">
        <f>G28*H6</f>
        <v>0</v>
      </c>
      <c r="I28" s="4"/>
      <c r="J28" s="4"/>
      <c r="K28" s="4"/>
    </row>
    <row r="29" spans="1:11" ht="15" customHeight="1" x14ac:dyDescent="0.25">
      <c r="A29" s="21">
        <v>2019</v>
      </c>
      <c r="B29" s="4">
        <v>2001</v>
      </c>
      <c r="C29" s="21">
        <v>22</v>
      </c>
      <c r="D29" s="21"/>
      <c r="E29" s="22"/>
      <c r="F29" s="23"/>
      <c r="G29" s="21"/>
      <c r="H29" s="24">
        <f>G29*H6</f>
        <v>0</v>
      </c>
      <c r="I29" s="4"/>
      <c r="J29" s="4"/>
      <c r="K29" s="4"/>
    </row>
    <row r="30" spans="1:11" ht="15" customHeight="1" x14ac:dyDescent="0.25">
      <c r="A30" s="21">
        <v>2022</v>
      </c>
      <c r="B30" s="4">
        <v>2002</v>
      </c>
      <c r="C30" s="21">
        <v>23</v>
      </c>
      <c r="D30" s="21"/>
      <c r="E30" s="22"/>
      <c r="F30" s="23"/>
      <c r="G30" s="21"/>
      <c r="H30" s="24">
        <f>G30*H6</f>
        <v>0</v>
      </c>
      <c r="I30" s="4"/>
      <c r="J30" s="4"/>
      <c r="K30" s="4"/>
    </row>
    <row r="31" spans="1:11" ht="15" customHeight="1" x14ac:dyDescent="0.25">
      <c r="A31" s="21">
        <v>2023</v>
      </c>
      <c r="B31" s="4">
        <v>2002</v>
      </c>
      <c r="C31" s="21"/>
      <c r="D31" s="21" t="s">
        <v>16</v>
      </c>
      <c r="E31" s="22"/>
      <c r="F31" s="23"/>
      <c r="G31" s="21"/>
      <c r="H31" s="24">
        <f>G31*H6</f>
        <v>0</v>
      </c>
      <c r="I31" s="4"/>
      <c r="J31" s="4"/>
      <c r="K31" s="4"/>
    </row>
    <row r="32" spans="1:11" ht="15" customHeight="1" x14ac:dyDescent="0.25">
      <c r="A32" s="21">
        <v>2024</v>
      </c>
      <c r="B32" s="4">
        <v>2002</v>
      </c>
      <c r="C32" s="21">
        <v>19</v>
      </c>
      <c r="D32" s="21" t="s">
        <v>19</v>
      </c>
      <c r="E32" s="22"/>
      <c r="F32" s="23"/>
      <c r="G32" s="21"/>
      <c r="H32" s="24">
        <f>G32*H6</f>
        <v>0</v>
      </c>
      <c r="I32" s="4"/>
      <c r="J32" s="4"/>
      <c r="K32" s="4"/>
    </row>
    <row r="33" spans="1:11" ht="15" customHeight="1" x14ac:dyDescent="0.25">
      <c r="A33" s="21">
        <v>2041</v>
      </c>
      <c r="B33" s="4">
        <v>2004</v>
      </c>
      <c r="C33" s="21">
        <v>17</v>
      </c>
      <c r="D33" s="21"/>
      <c r="E33" s="22"/>
      <c r="F33" s="23"/>
      <c r="G33" s="21"/>
      <c r="H33" s="24">
        <f>G33*H6</f>
        <v>0</v>
      </c>
      <c r="I33" s="4"/>
      <c r="J33" s="4"/>
      <c r="K33" s="4"/>
    </row>
    <row r="34" spans="1:11" ht="15" customHeight="1" x14ac:dyDescent="0.25">
      <c r="A34" s="21">
        <v>2042</v>
      </c>
      <c r="B34" s="4">
        <v>2004</v>
      </c>
      <c r="C34" s="21">
        <v>26</v>
      </c>
      <c r="D34" s="21"/>
      <c r="E34" s="26"/>
      <c r="F34" s="23"/>
      <c r="G34" s="21"/>
      <c r="H34" s="24">
        <f>G34*H6</f>
        <v>0</v>
      </c>
      <c r="I34" s="4"/>
      <c r="J34" s="4"/>
      <c r="K34" s="4"/>
    </row>
    <row r="35" spans="1:11" ht="15" customHeight="1" x14ac:dyDescent="0.25">
      <c r="A35" s="21">
        <v>2043</v>
      </c>
      <c r="B35" s="4">
        <v>2004</v>
      </c>
      <c r="C35" s="21">
        <v>13</v>
      </c>
      <c r="D35" s="21" t="s">
        <v>19</v>
      </c>
      <c r="E35" s="22"/>
      <c r="F35" s="23"/>
      <c r="G35" s="21"/>
      <c r="H35" s="24">
        <f>G35*H6</f>
        <v>0</v>
      </c>
      <c r="I35" s="4"/>
      <c r="J35" s="4"/>
      <c r="K35" s="4"/>
    </row>
    <row r="36" spans="1:11" ht="15" customHeight="1" x14ac:dyDescent="0.25">
      <c r="A36" s="21">
        <v>2061</v>
      </c>
      <c r="B36" s="4">
        <v>2007</v>
      </c>
      <c r="C36" s="21">
        <v>5</v>
      </c>
      <c r="D36" s="21"/>
      <c r="E36" s="22"/>
      <c r="F36" s="23"/>
      <c r="G36" s="21"/>
      <c r="H36" s="24">
        <f>G36*H6</f>
        <v>0</v>
      </c>
      <c r="I36" s="4"/>
      <c r="J36" s="4"/>
      <c r="K36" s="4"/>
    </row>
    <row r="37" spans="1:11" ht="15" customHeight="1" x14ac:dyDescent="0.25">
      <c r="A37" s="21">
        <v>2062</v>
      </c>
      <c r="B37" s="4">
        <v>2007</v>
      </c>
      <c r="C37" s="21">
        <v>18</v>
      </c>
      <c r="D37" s="21"/>
      <c r="E37" s="22"/>
      <c r="F37" s="23"/>
      <c r="G37" s="21"/>
      <c r="H37" s="24">
        <f>G37*H6</f>
        <v>0</v>
      </c>
      <c r="I37" s="4"/>
      <c r="J37" s="4"/>
      <c r="K37" s="4"/>
    </row>
    <row r="38" spans="1:11" ht="15" customHeight="1" x14ac:dyDescent="0.25">
      <c r="A38" s="21">
        <v>2063</v>
      </c>
      <c r="B38" s="4">
        <v>2007</v>
      </c>
      <c r="C38" s="21">
        <v>9</v>
      </c>
      <c r="D38" s="21"/>
      <c r="E38" s="22"/>
      <c r="F38" s="23"/>
      <c r="G38" s="21"/>
      <c r="H38" s="24">
        <f>G38*H6</f>
        <v>0</v>
      </c>
      <c r="I38" s="4"/>
      <c r="J38" s="4"/>
      <c r="K38" s="4"/>
    </row>
    <row r="39" spans="1:11" ht="15" customHeight="1" x14ac:dyDescent="0.25">
      <c r="A39" s="21">
        <v>2090</v>
      </c>
      <c r="B39" s="4">
        <v>2009</v>
      </c>
      <c r="C39" s="21">
        <v>24</v>
      </c>
      <c r="D39" s="21"/>
      <c r="E39" s="26"/>
      <c r="F39" s="23"/>
      <c r="G39" s="21"/>
      <c r="H39" s="24">
        <f>G39*H6</f>
        <v>0</v>
      </c>
      <c r="I39" s="4"/>
      <c r="J39" s="4"/>
      <c r="K39" s="4"/>
    </row>
    <row r="40" spans="1:11" ht="15" customHeight="1" x14ac:dyDescent="0.25">
      <c r="A40" s="21">
        <v>2091</v>
      </c>
      <c r="B40" s="4">
        <v>2009</v>
      </c>
      <c r="C40" s="21">
        <v>21</v>
      </c>
      <c r="D40" s="21"/>
      <c r="E40" s="26"/>
      <c r="F40" s="23"/>
      <c r="G40" s="21"/>
      <c r="H40" s="24">
        <f>G40*H6</f>
        <v>0</v>
      </c>
      <c r="I40" s="4"/>
      <c r="J40" s="4"/>
      <c r="K40" s="4"/>
    </row>
    <row r="41" spans="1:11" ht="15" customHeight="1" x14ac:dyDescent="0.25">
      <c r="A41" s="21">
        <v>2092</v>
      </c>
      <c r="B41" s="4">
        <v>2009</v>
      </c>
      <c r="C41" s="21">
        <v>14</v>
      </c>
      <c r="D41" s="21"/>
      <c r="E41" s="22"/>
      <c r="F41" s="23"/>
      <c r="G41" s="21"/>
      <c r="H41" s="24">
        <f>G41*H6</f>
        <v>0</v>
      </c>
      <c r="I41" s="4"/>
      <c r="J41" s="4"/>
      <c r="K41" s="4"/>
    </row>
    <row r="42" spans="1:11" ht="15" customHeight="1" x14ac:dyDescent="0.25">
      <c r="A42" s="21">
        <v>2101</v>
      </c>
      <c r="B42" s="4">
        <v>2010</v>
      </c>
      <c r="C42" s="21">
        <v>25</v>
      </c>
      <c r="D42" s="21"/>
      <c r="E42" s="22"/>
      <c r="F42" s="23"/>
      <c r="G42" s="21"/>
      <c r="H42" s="24">
        <f>G42*H6</f>
        <v>0</v>
      </c>
      <c r="I42" s="4"/>
      <c r="J42" s="4"/>
      <c r="K42" s="4"/>
    </row>
    <row r="43" spans="1:11" ht="15" customHeight="1" x14ac:dyDescent="0.25">
      <c r="A43" s="21">
        <v>2102</v>
      </c>
      <c r="B43" s="4">
        <v>2010</v>
      </c>
      <c r="C43" s="21">
        <v>20</v>
      </c>
      <c r="D43" s="21"/>
      <c r="E43" s="22"/>
      <c r="F43" s="23"/>
      <c r="G43" s="21"/>
      <c r="H43" s="24">
        <f>G43*H6</f>
        <v>0</v>
      </c>
      <c r="I43" s="4"/>
      <c r="J43" s="4"/>
      <c r="K43" s="4"/>
    </row>
    <row r="44" spans="1:11" ht="15" customHeight="1" x14ac:dyDescent="0.25">
      <c r="A44" s="21">
        <v>2103</v>
      </c>
      <c r="B44" s="4">
        <v>2010</v>
      </c>
      <c r="C44" s="21">
        <v>2</v>
      </c>
      <c r="D44" s="21"/>
      <c r="E44" s="26"/>
      <c r="F44" s="23"/>
      <c r="G44" s="21"/>
      <c r="H44" s="24">
        <f>G44*H6</f>
        <v>0</v>
      </c>
      <c r="I44" s="4"/>
      <c r="J44" s="4"/>
      <c r="K44" s="4"/>
    </row>
    <row r="45" spans="1:11" ht="15" customHeight="1" x14ac:dyDescent="0.25">
      <c r="A45" s="21">
        <v>2111</v>
      </c>
      <c r="B45" s="4">
        <v>2011</v>
      </c>
      <c r="C45" s="21">
        <v>7</v>
      </c>
      <c r="D45" s="21"/>
      <c r="E45" s="26"/>
      <c r="F45" s="23"/>
      <c r="G45" s="21"/>
      <c r="H45" s="24">
        <f>G45*H6</f>
        <v>0</v>
      </c>
      <c r="I45" s="4"/>
      <c r="J45" s="4"/>
      <c r="K45" s="4"/>
    </row>
    <row r="46" spans="1:11" ht="15" customHeight="1" x14ac:dyDescent="0.25">
      <c r="A46" s="21">
        <v>2112</v>
      </c>
      <c r="B46" s="4">
        <v>2011</v>
      </c>
      <c r="C46" s="21">
        <v>8</v>
      </c>
      <c r="D46" s="21"/>
      <c r="E46" s="26"/>
      <c r="F46" s="23"/>
      <c r="G46" s="21"/>
      <c r="H46" s="24">
        <f>G46*H6</f>
        <v>0</v>
      </c>
      <c r="I46" s="4"/>
      <c r="J46" s="4"/>
      <c r="K46" s="4"/>
    </row>
    <row r="47" spans="1:11" ht="15" customHeight="1" x14ac:dyDescent="0.25">
      <c r="A47" s="21">
        <v>2113</v>
      </c>
      <c r="B47" s="4">
        <v>2011</v>
      </c>
      <c r="C47" s="21">
        <v>11</v>
      </c>
      <c r="D47" s="21"/>
      <c r="E47" s="26"/>
      <c r="F47" s="23"/>
      <c r="G47" s="21"/>
      <c r="H47" s="24">
        <f>G47*H6</f>
        <v>0</v>
      </c>
      <c r="I47" s="4"/>
      <c r="J47" s="4"/>
      <c r="K47" s="4"/>
    </row>
    <row r="48" spans="1:11" ht="15" customHeight="1" x14ac:dyDescent="0.25">
      <c r="A48" s="21">
        <v>1301</v>
      </c>
      <c r="B48" s="4">
        <v>2013</v>
      </c>
      <c r="C48" s="21">
        <v>1</v>
      </c>
      <c r="D48" s="21"/>
      <c r="E48" s="26"/>
      <c r="F48" s="23"/>
      <c r="G48" s="21"/>
      <c r="H48" s="24">
        <f>G48*H6</f>
        <v>0</v>
      </c>
      <c r="I48" s="4"/>
      <c r="J48" s="4"/>
      <c r="K48" s="4"/>
    </row>
    <row r="49" spans="1:11" ht="15" customHeight="1" x14ac:dyDescent="0.25">
      <c r="A49" s="21">
        <v>1302</v>
      </c>
      <c r="B49" s="4">
        <v>2013</v>
      </c>
      <c r="C49" s="21">
        <v>6</v>
      </c>
      <c r="D49" s="21"/>
      <c r="E49" s="26"/>
      <c r="F49" s="23"/>
      <c r="G49" s="21"/>
      <c r="H49" s="24">
        <f>G49*H6</f>
        <v>0</v>
      </c>
      <c r="I49" s="4"/>
      <c r="J49" s="4"/>
      <c r="K49" s="4"/>
    </row>
    <row r="50" spans="1:11" ht="15" customHeight="1" x14ac:dyDescent="0.25">
      <c r="A50" s="21">
        <v>1401</v>
      </c>
      <c r="B50" s="4">
        <v>2014</v>
      </c>
      <c r="C50" s="21">
        <v>12</v>
      </c>
      <c r="D50" s="21"/>
      <c r="E50" s="22"/>
      <c r="F50" s="23"/>
      <c r="G50" s="21"/>
      <c r="H50" s="24">
        <f>G50*H6</f>
        <v>0</v>
      </c>
      <c r="I50" s="4"/>
      <c r="J50" s="4"/>
      <c r="K50" s="4"/>
    </row>
    <row r="51" spans="1:11" ht="15" customHeight="1" x14ac:dyDescent="0.25">
      <c r="A51" s="21">
        <v>1402</v>
      </c>
      <c r="B51" s="4">
        <v>2014</v>
      </c>
      <c r="C51" s="21">
        <v>15</v>
      </c>
      <c r="D51" s="21"/>
      <c r="E51" s="22"/>
      <c r="F51" s="23"/>
      <c r="G51" s="21"/>
      <c r="H51" s="24">
        <f>G51*H6</f>
        <v>0</v>
      </c>
      <c r="I51" s="4"/>
      <c r="J51" s="4"/>
      <c r="K51" s="4"/>
    </row>
    <row r="52" spans="1:11" ht="15" customHeight="1" x14ac:dyDescent="0.25">
      <c r="A52" s="21">
        <v>1403</v>
      </c>
      <c r="B52" s="4">
        <v>2014</v>
      </c>
      <c r="C52" s="21">
        <v>10</v>
      </c>
      <c r="D52" s="21"/>
      <c r="E52" s="22"/>
      <c r="F52" s="23"/>
      <c r="G52" s="21"/>
      <c r="H52" s="24">
        <f>G52*H6</f>
        <v>0</v>
      </c>
      <c r="I52" s="4"/>
      <c r="J52" s="4"/>
      <c r="K52" s="4"/>
    </row>
    <row r="53" spans="1:11" ht="15" customHeight="1" x14ac:dyDescent="0.25">
      <c r="A53" s="21">
        <v>1404</v>
      </c>
      <c r="B53" s="4">
        <v>2014</v>
      </c>
      <c r="C53" s="21">
        <v>3</v>
      </c>
      <c r="D53" s="21"/>
      <c r="E53" s="22"/>
      <c r="F53" s="23"/>
      <c r="G53" s="21"/>
      <c r="H53" s="24">
        <f>G53*H6</f>
        <v>0</v>
      </c>
      <c r="I53" s="4"/>
      <c r="J53" s="4"/>
      <c r="K53" s="4"/>
    </row>
    <row r="54" spans="1:11" ht="15" customHeight="1" x14ac:dyDescent="0.25">
      <c r="A54" s="21">
        <v>1405</v>
      </c>
      <c r="B54" s="4">
        <v>2014</v>
      </c>
      <c r="C54" s="21">
        <v>16</v>
      </c>
      <c r="D54" s="21"/>
      <c r="E54" s="22"/>
      <c r="F54" s="23"/>
      <c r="G54" s="21"/>
      <c r="H54" s="24">
        <f>G54*H6</f>
        <v>0</v>
      </c>
      <c r="I54" s="4"/>
      <c r="J54" s="4"/>
      <c r="K54" s="4"/>
    </row>
    <row r="55" spans="1:11" ht="15" customHeight="1" x14ac:dyDescent="0.25">
      <c r="A55" s="21" t="s">
        <v>13</v>
      </c>
      <c r="B55" s="4">
        <v>1997</v>
      </c>
      <c r="C55" s="21"/>
      <c r="D55" s="21"/>
      <c r="E55" s="22"/>
      <c r="F55" s="23"/>
      <c r="G55" s="21"/>
      <c r="H55" s="24">
        <f>G55*H6</f>
        <v>0</v>
      </c>
      <c r="I55" s="4"/>
      <c r="J55" s="4"/>
      <c r="K55" s="4"/>
    </row>
    <row r="56" spans="1:11" ht="15" customHeight="1" x14ac:dyDescent="0.25">
      <c r="A56" s="21" t="s">
        <v>14</v>
      </c>
      <c r="B56" s="4">
        <v>2005</v>
      </c>
      <c r="C56" s="21"/>
      <c r="D56" s="21"/>
      <c r="E56" s="22"/>
      <c r="F56" s="23"/>
      <c r="G56" s="21"/>
      <c r="H56" s="24">
        <f>G56*H6</f>
        <v>0</v>
      </c>
      <c r="I56" s="4"/>
      <c r="J56" s="4"/>
      <c r="K56" s="4"/>
    </row>
    <row r="57" spans="1:11" ht="15" customHeight="1" x14ac:dyDescent="0.25">
      <c r="A57" s="21" t="s">
        <v>15</v>
      </c>
      <c r="B57" s="4">
        <v>2003</v>
      </c>
      <c r="C57" s="21"/>
      <c r="D57" s="21"/>
      <c r="E57" s="22"/>
      <c r="F57" s="23"/>
      <c r="G57" s="21"/>
      <c r="H57" s="24">
        <f>G57*H6</f>
        <v>0</v>
      </c>
      <c r="I57" s="4"/>
      <c r="J57" s="4"/>
      <c r="K57" s="4"/>
    </row>
    <row r="58" spans="1:11" ht="15" customHeight="1" x14ac:dyDescent="0.25">
      <c r="A58" s="4"/>
      <c r="B58" s="4"/>
      <c r="C58" s="4"/>
      <c r="D58" s="4" t="s">
        <v>23</v>
      </c>
      <c r="E58" s="4"/>
      <c r="F58" s="27">
        <f>SUM(F8:F57)</f>
        <v>0</v>
      </c>
      <c r="G58" s="28">
        <f t="shared" ref="G58:K58" si="1">SUM(G8:G57)</f>
        <v>0</v>
      </c>
      <c r="H58" s="27">
        <f t="shared" si="1"/>
        <v>0</v>
      </c>
      <c r="I58" s="27">
        <f t="shared" si="1"/>
        <v>0</v>
      </c>
      <c r="J58" s="27">
        <f t="shared" si="1"/>
        <v>0</v>
      </c>
      <c r="K58" s="27">
        <f t="shared" si="1"/>
        <v>0</v>
      </c>
    </row>
    <row r="62" spans="1:11" ht="19.5" thickBot="1" x14ac:dyDescent="0.35">
      <c r="F62" s="8" t="s">
        <v>29</v>
      </c>
      <c r="G62" s="6" t="s">
        <v>30</v>
      </c>
      <c r="H62" s="6"/>
      <c r="I62" s="6"/>
      <c r="J62" s="6"/>
    </row>
    <row r="63" spans="1:11" ht="15.75" thickTop="1" x14ac:dyDescent="0.25">
      <c r="G63" t="s">
        <v>31</v>
      </c>
      <c r="K63" s="37">
        <v>41472</v>
      </c>
    </row>
    <row r="64" spans="1:11" x14ac:dyDescent="0.25">
      <c r="G64" t="s">
        <v>1</v>
      </c>
    </row>
  </sheetData>
  <mergeCells count="6">
    <mergeCell ref="F5:H5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Annual Summary</vt:lpstr>
      <vt:lpstr>July 2013</vt:lpstr>
      <vt:lpstr>Aug 2013</vt:lpstr>
      <vt:lpstr>Sept 2013</vt:lpstr>
      <vt:lpstr>Oct 2013</vt:lpstr>
      <vt:lpstr>Nov 2013</vt:lpstr>
      <vt:lpstr>Dec 2013</vt:lpstr>
      <vt:lpstr>Jan 2014</vt:lpstr>
      <vt:lpstr>Feb 2014</vt:lpstr>
      <vt:lpstr>March 2014</vt:lpstr>
      <vt:lpstr>Apr 2014</vt:lpstr>
      <vt:lpstr>May 2014</vt:lpstr>
      <vt:lpstr>June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Beaverson</dc:creator>
  <cp:lastModifiedBy>Barlow, Michelle</cp:lastModifiedBy>
  <cp:lastPrinted>2013-07-17T14:50:32Z</cp:lastPrinted>
  <dcterms:created xsi:type="dcterms:W3CDTF">2013-07-17T03:02:03Z</dcterms:created>
  <dcterms:modified xsi:type="dcterms:W3CDTF">2013-07-17T14:51:42Z</dcterms:modified>
</cp:coreProperties>
</file>