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135"/>
  </bookViews>
  <sheets>
    <sheet name="Annual Summary" sheetId="13" r:id="rId1"/>
    <sheet name="July 2013" sheetId="1" r:id="rId2"/>
    <sheet name="Aug 2013" sheetId="2" r:id="rId3"/>
    <sheet name="Sept 2013" sheetId="3" r:id="rId4"/>
    <sheet name="Oct 2013" sheetId="4" r:id="rId5"/>
    <sheet name="Nov 2013" sheetId="5" r:id="rId6"/>
    <sheet name="Dec 2013" sheetId="6" r:id="rId7"/>
    <sheet name="Jan 2014" sheetId="7" r:id="rId8"/>
    <sheet name="Feb 2014" sheetId="8" r:id="rId9"/>
    <sheet name="March 2014" sheetId="9" r:id="rId10"/>
    <sheet name="Apr 2014" sheetId="10" r:id="rId11"/>
    <sheet name="May 2014" sheetId="11" r:id="rId12"/>
    <sheet name="June 2014" sheetId="12" r:id="rId13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8" i="1"/>
  <c r="C6" i="13"/>
  <c r="D6" i="13"/>
  <c r="E6" i="13"/>
  <c r="G6" i="13"/>
  <c r="B6" i="13"/>
  <c r="A6" i="1"/>
  <c r="K58" i="12"/>
  <c r="J58" i="12"/>
  <c r="I58" i="12"/>
  <c r="G58" i="12"/>
  <c r="F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58" i="12" s="1"/>
  <c r="H4" i="12" s="1"/>
  <c r="K4" i="12"/>
  <c r="J4" i="12"/>
  <c r="I4" i="12"/>
  <c r="G4" i="12"/>
  <c r="F4" i="12"/>
  <c r="K58" i="11"/>
  <c r="J58" i="11"/>
  <c r="I58" i="11"/>
  <c r="G58" i="11"/>
  <c r="F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58" i="11" s="1"/>
  <c r="H4" i="11" s="1"/>
  <c r="K4" i="11"/>
  <c r="J4" i="11"/>
  <c r="I4" i="11"/>
  <c r="G4" i="11"/>
  <c r="F4" i="11"/>
  <c r="K58" i="10"/>
  <c r="J58" i="10"/>
  <c r="I58" i="10"/>
  <c r="G58" i="10"/>
  <c r="F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58" i="10" s="1"/>
  <c r="H4" i="10" s="1"/>
  <c r="K4" i="10"/>
  <c r="J4" i="10"/>
  <c r="I4" i="10"/>
  <c r="G4" i="10"/>
  <c r="F4" i="10"/>
  <c r="K58" i="9"/>
  <c r="J58" i="9"/>
  <c r="I58" i="9"/>
  <c r="G58" i="9"/>
  <c r="F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58" i="9" s="1"/>
  <c r="H4" i="9" s="1"/>
  <c r="K4" i="9"/>
  <c r="J4" i="9"/>
  <c r="I4" i="9"/>
  <c r="G4" i="9"/>
  <c r="F4" i="9"/>
  <c r="K58" i="8"/>
  <c r="J58" i="8"/>
  <c r="I58" i="8"/>
  <c r="G58" i="8"/>
  <c r="F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58" i="8" s="1"/>
  <c r="H4" i="8" s="1"/>
  <c r="K4" i="8"/>
  <c r="J4" i="8"/>
  <c r="I4" i="8"/>
  <c r="G4" i="8"/>
  <c r="F4" i="8"/>
  <c r="K58" i="7"/>
  <c r="J58" i="7"/>
  <c r="I58" i="7"/>
  <c r="G58" i="7"/>
  <c r="F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58" i="7" s="1"/>
  <c r="H4" i="7" s="1"/>
  <c r="K4" i="7"/>
  <c r="J4" i="7"/>
  <c r="I4" i="7"/>
  <c r="G4" i="7"/>
  <c r="F4" i="7"/>
  <c r="K58" i="6"/>
  <c r="J58" i="6"/>
  <c r="I58" i="6"/>
  <c r="G58" i="6"/>
  <c r="F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58" i="6" s="1"/>
  <c r="H4" i="6" s="1"/>
  <c r="K4" i="6"/>
  <c r="J4" i="6"/>
  <c r="I4" i="6"/>
  <c r="G4" i="6"/>
  <c r="F4" i="6"/>
  <c r="K58" i="5"/>
  <c r="J58" i="5"/>
  <c r="I58" i="5"/>
  <c r="G58" i="5"/>
  <c r="F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58" i="5" s="1"/>
  <c r="H4" i="5" s="1"/>
  <c r="K4" i="5"/>
  <c r="J4" i="5"/>
  <c r="I4" i="5"/>
  <c r="G4" i="5"/>
  <c r="F4" i="5"/>
  <c r="K58" i="4"/>
  <c r="J58" i="4"/>
  <c r="I58" i="4"/>
  <c r="G58" i="4"/>
  <c r="F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58" i="4" s="1"/>
  <c r="H4" i="4" s="1"/>
  <c r="K4" i="4"/>
  <c r="J4" i="4"/>
  <c r="I4" i="4"/>
  <c r="G4" i="4"/>
  <c r="F4" i="4"/>
  <c r="K58" i="3"/>
  <c r="J58" i="3"/>
  <c r="I58" i="3"/>
  <c r="G58" i="3"/>
  <c r="F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58" i="3" s="1"/>
  <c r="H4" i="3" s="1"/>
  <c r="K4" i="3"/>
  <c r="J4" i="3"/>
  <c r="I4" i="3"/>
  <c r="G4" i="3"/>
  <c r="F4" i="3"/>
  <c r="K58" i="2"/>
  <c r="J58" i="2"/>
  <c r="I58" i="2"/>
  <c r="G58" i="2"/>
  <c r="G4" i="2" s="1"/>
  <c r="F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K4" i="2"/>
  <c r="J4" i="2"/>
  <c r="I4" i="2"/>
  <c r="F4" i="2"/>
  <c r="I58" i="1"/>
  <c r="I4" i="1" s="1"/>
  <c r="J58" i="1"/>
  <c r="J4" i="1" s="1"/>
  <c r="F6" i="13" s="1"/>
  <c r="K58" i="1"/>
  <c r="K4" i="1" s="1"/>
  <c r="H4" i="1"/>
  <c r="G4" i="1"/>
  <c r="F4" i="1"/>
  <c r="G58" i="1"/>
  <c r="H58" i="1"/>
  <c r="F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3" i="1"/>
  <c r="H19" i="1"/>
  <c r="H20" i="1"/>
  <c r="H21" i="1"/>
  <c r="H18" i="1"/>
  <c r="H17" i="1"/>
  <c r="H16" i="1"/>
  <c r="H15" i="1"/>
  <c r="H14" i="1"/>
  <c r="H13" i="1"/>
  <c r="H12" i="1"/>
  <c r="H11" i="1"/>
  <c r="H10" i="1"/>
  <c r="H9" i="1"/>
  <c r="H8" i="1"/>
  <c r="H58" i="2" l="1"/>
  <c r="H4" i="2" s="1"/>
</calcChain>
</file>

<file path=xl/sharedStrings.xml><?xml version="1.0" encoding="utf-8"?>
<sst xmlns="http://schemas.openxmlformats.org/spreadsheetml/2006/main" count="645" uniqueCount="44">
  <si>
    <t>Year</t>
  </si>
  <si>
    <t>Spencer County Public Schools</t>
  </si>
  <si>
    <t>Route #</t>
  </si>
  <si>
    <t>Spare</t>
  </si>
  <si>
    <t>Mileage</t>
  </si>
  <si>
    <t>Garage Repairs</t>
  </si>
  <si>
    <t>Parts</t>
  </si>
  <si>
    <t>YTD</t>
  </si>
  <si>
    <t>Outside Repairs</t>
  </si>
  <si>
    <t xml:space="preserve">YTD    </t>
  </si>
  <si>
    <t>Total Repairs</t>
  </si>
  <si>
    <t>Tow Charges</t>
  </si>
  <si>
    <t>92HS</t>
  </si>
  <si>
    <t>Plymouth Van</t>
  </si>
  <si>
    <t>Dodge Van</t>
  </si>
  <si>
    <t>Ford Van</t>
  </si>
  <si>
    <t>X</t>
  </si>
  <si>
    <t>Vocational</t>
  </si>
  <si>
    <t>HSB</t>
  </si>
  <si>
    <t>SPEC</t>
  </si>
  <si>
    <t>Hours</t>
  </si>
  <si>
    <t>Cost</t>
  </si>
  <si>
    <t>Labor HR=</t>
  </si>
  <si>
    <t>Total</t>
  </si>
  <si>
    <t>Month</t>
  </si>
  <si>
    <t>July</t>
  </si>
  <si>
    <t>TOTALS:</t>
  </si>
  <si>
    <t>Monthly Vehicle Maintenance Report</t>
  </si>
  <si>
    <t>Vehicle/Bus #</t>
  </si>
  <si>
    <t>Signature</t>
  </si>
  <si>
    <t>Brett N. Beaverson</t>
  </si>
  <si>
    <t>Director of Operations &amp; Transportation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</si>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</sst>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 tint="0.34998626667073579"/>
      <name val="Franklin Gothic Medium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0" fillId="0" borderId="5" xfId="0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4" fontId="6" fillId="4" borderId="5" xfId="0" applyNumberFormat="1" applyFont="1" applyFill="1" applyBorder="1"/>
    <xf numFmtId="4" fontId="6" fillId="4" borderId="5" xfId="0" applyNumberFormat="1" applyFont="1" applyFill="1" applyBorder="1"/>
    <xf numFmtId="44" fontId="6" fillId="4" borderId="6" xfId="0" applyNumberFormat="1" applyFont="1" applyFill="1" applyBorder="1"/>
    <xf numFmtId="44" fontId="6" fillId="4" borderId="5" xfId="1" applyFont="1" applyFill="1" applyBorder="1"/>
    <xf numFmtId="0" fontId="10" fillId="0" borderId="0" xfId="0" applyFont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4" fontId="0" fillId="0" borderId="1" xfId="1" applyFont="1" applyBorder="1"/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3" fontId="0" fillId="0" borderId="3" xfId="0" applyNumberFormat="1" applyBorder="1"/>
    <xf numFmtId="0" fontId="0" fillId="0" borderId="5" xfId="0" applyBorder="1" applyAlignment="1">
      <alignment vertical="center"/>
    </xf>
    <xf numFmtId="164" fontId="5" fillId="5" borderId="5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0" fillId="6" borderId="0" xfId="0" applyNumberFormat="1" applyFill="1"/>
    <xf numFmtId="0" fontId="1" fillId="0" borderId="5" xfId="0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5" xfId="0" applyFont="1" applyBorder="1" applyAlignment="1">
      <alignment horizontal="center"/>
    </xf>
    <xf numFmtId="4" fontId="13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61</xdr:row>
      <xdr:rowOff>242316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4997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51816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499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E11" sqref="E11"/>
    </sheetView>
  </sheetViews>
  <sheetFormatPr defaultRowHeight="15" x14ac:dyDescent="0.25"/>
  <cols>
    <col min="1" max="1" width="13.140625" customWidth="1"/>
    <col min="2" max="3" width="11.28515625" customWidth="1"/>
    <col min="4" max="4" width="12.42578125" customWidth="1"/>
    <col min="5" max="5" width="12.7109375" customWidth="1"/>
    <col min="6" max="6" width="14.28515625" customWidth="1"/>
    <col min="7" max="7" width="13" customWidth="1"/>
  </cols>
  <sheetData>
    <row r="1" spans="1:9" ht="30" x14ac:dyDescent="0.4">
      <c r="A1" s="17" t="s">
        <v>1</v>
      </c>
    </row>
    <row r="2" spans="1:9" ht="23.25" x14ac:dyDescent="0.35">
      <c r="A2" s="9" t="s">
        <v>27</v>
      </c>
      <c r="I2" s="7"/>
    </row>
    <row r="4" spans="1:9" ht="15.75" thickBot="1" x14ac:dyDescent="0.3"/>
    <row r="5" spans="1:9" s="44" customFormat="1" ht="42" customHeight="1" thickTop="1" thickBot="1" x14ac:dyDescent="0.25">
      <c r="A5" s="41" t="s">
        <v>0</v>
      </c>
      <c r="B5" s="42" t="s">
        <v>6</v>
      </c>
      <c r="C5" s="42" t="s">
        <v>20</v>
      </c>
      <c r="D5" s="42" t="s">
        <v>21</v>
      </c>
      <c r="E5" s="43" t="s">
        <v>8</v>
      </c>
      <c r="F5" s="42" t="s">
        <v>10</v>
      </c>
      <c r="G5" s="42" t="s">
        <v>11</v>
      </c>
    </row>
    <row r="6" spans="1:9" s="44" customFormat="1" ht="13.5" thickTop="1" thickBot="1" x14ac:dyDescent="0.25">
      <c r="A6" s="45" t="s">
        <v>43</v>
      </c>
      <c r="B6" s="46">
        <f>SUM('July 2013'!F4,'Aug 2013'!F4,'Sept 2013'!F4,'Oct 2013'!F4,'Nov 2013'!F4,'Dec 2013'!F4,'Jan 2014'!F4,'Feb 2014'!F4,'March 2014'!F4,'Apr 2014'!F4,'May 2014'!F4,'June 2014'!F4)</f>
        <v>3856.62</v>
      </c>
      <c r="C6" s="46">
        <f>SUM('July 2013'!G4,'Aug 2013'!G4,'Sept 2013'!G4,'Oct 2013'!G4,'Nov 2013'!G4,'Dec 2013'!G4,'Jan 2014'!G4,'Feb 2014'!G4,'March 2014'!G4,'Apr 2014'!G4,'May 2014'!G4,'June 2014'!G4)</f>
        <v>24.5</v>
      </c>
      <c r="D6" s="46">
        <f>SUM('July 2013'!H4,'Aug 2013'!H4,'Sept 2013'!H4,'Oct 2013'!H4,'Nov 2013'!H4,'Dec 2013'!H4,'Jan 2014'!H4,'Feb 2014'!H4,'March 2014'!H4,'Apr 2014'!H4,'May 2014'!H4,'June 2014'!H4)</f>
        <v>2744</v>
      </c>
      <c r="E6" s="46">
        <f>SUM('July 2013'!I4,'Aug 2013'!I4,'Sept 2013'!I4,'Oct 2013'!I4,'Nov 2013'!I4,'Dec 2013'!I4,'Jan 2014'!I4,'Feb 2014'!I4,'March 2014'!I4,'Apr 2014'!I4,'May 2014'!I4,'June 2014'!I4)</f>
        <v>0</v>
      </c>
      <c r="F6" s="46">
        <f>SUM('July 2013'!J4,'Aug 2013'!J4,'Sept 2013'!J4,'Oct 2013'!J4,'Nov 2013'!J4,'Dec 2013'!J4,'Jan 2014'!J4,'Feb 2014'!J4,'March 2014'!J4,'Apr 2014'!J4,'May 2014'!J4,'June 2014'!J4)</f>
        <v>6600.62</v>
      </c>
      <c r="G6" s="46">
        <f>SUM('July 2013'!K4,'Aug 2013'!K4,'Sept 2013'!K4,'Oct 2013'!K4,'Nov 2013'!K4,'Dec 2013'!K4,'Jan 2014'!K4,'Feb 2014'!K4,'March 2014'!K4,'Apr 2014'!K4,'May 2014'!K4,'June 2014'!K4)</f>
        <v>0</v>
      </c>
    </row>
    <row r="7" spans="1:9" ht="15.75" thickTop="1" x14ac:dyDescent="0.25"/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39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40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41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42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M53" sqref="M53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25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3856.62</v>
      </c>
      <c r="G4" s="14">
        <f t="shared" si="0"/>
        <v>24.5</v>
      </c>
      <c r="H4" s="15">
        <f t="shared" si="0"/>
        <v>2744</v>
      </c>
      <c r="I4" s="16">
        <f t="shared" si="0"/>
        <v>0</v>
      </c>
      <c r="J4" s="16">
        <f t="shared" si="0"/>
        <v>6600.62</v>
      </c>
      <c r="K4" s="16">
        <f t="shared" si="0"/>
        <v>0</v>
      </c>
    </row>
    <row r="5" spans="1:11" ht="16.5" thickTop="1" thickBot="1" x14ac:dyDescent="0.3">
      <c r="A5" s="1"/>
      <c r="B5" s="1"/>
      <c r="C5" s="1"/>
      <c r="D5" s="1"/>
      <c r="E5" s="3"/>
      <c r="F5" s="38" t="s">
        <v>5</v>
      </c>
      <c r="G5" s="38"/>
      <c r="H5" s="38"/>
      <c r="I5" s="2"/>
      <c r="J5" s="2"/>
      <c r="K5" s="1"/>
    </row>
    <row r="6" spans="1:11" ht="18.75" customHeight="1" thickTop="1" thickBot="1" x14ac:dyDescent="0.3">
      <c r="A6" s="39">
        <f>SUM('July 2013'!F8)</f>
        <v>0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32">
        <f>SUM(F8,H8,I8)</f>
        <v>0</v>
      </c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32">
        <f t="shared" ref="J9:J57" si="1">SUM(F9,H9,I9)</f>
        <v>0</v>
      </c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32">
        <f t="shared" si="1"/>
        <v>0</v>
      </c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32">
        <f t="shared" si="1"/>
        <v>0</v>
      </c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>
        <v>166943</v>
      </c>
      <c r="F12" s="23">
        <v>187</v>
      </c>
      <c r="G12" s="21">
        <v>1</v>
      </c>
      <c r="H12" s="24">
        <f>G12*H6</f>
        <v>112</v>
      </c>
      <c r="I12" s="4"/>
      <c r="J12" s="32">
        <f t="shared" si="1"/>
        <v>299</v>
      </c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32">
        <f t="shared" si="1"/>
        <v>0</v>
      </c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32">
        <f t="shared" si="1"/>
        <v>0</v>
      </c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32">
        <f t="shared" si="1"/>
        <v>0</v>
      </c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32">
        <f t="shared" si="1"/>
        <v>0</v>
      </c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32">
        <f t="shared" si="1"/>
        <v>0</v>
      </c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>
        <v>23741</v>
      </c>
      <c r="F18" s="23">
        <v>23</v>
      </c>
      <c r="G18" s="21">
        <v>1</v>
      </c>
      <c r="H18" s="24">
        <f>G18*H6</f>
        <v>112</v>
      </c>
      <c r="I18" s="4"/>
      <c r="J18" s="32">
        <f t="shared" si="1"/>
        <v>135</v>
      </c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32">
        <f t="shared" si="1"/>
        <v>0</v>
      </c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32">
        <f t="shared" si="1"/>
        <v>0</v>
      </c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>
        <v>184219</v>
      </c>
      <c r="F21" s="23">
        <v>1667</v>
      </c>
      <c r="G21" s="21">
        <v>4</v>
      </c>
      <c r="H21" s="24">
        <f>G21*H6</f>
        <v>448</v>
      </c>
      <c r="I21" s="4"/>
      <c r="J21" s="32">
        <f t="shared" si="1"/>
        <v>2115</v>
      </c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32">
        <f t="shared" si="1"/>
        <v>0</v>
      </c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32">
        <f t="shared" si="1"/>
        <v>0</v>
      </c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32">
        <f t="shared" si="1"/>
        <v>0</v>
      </c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32">
        <f t="shared" si="1"/>
        <v>0</v>
      </c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32">
        <f t="shared" si="1"/>
        <v>0</v>
      </c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32">
        <f t="shared" si="1"/>
        <v>0</v>
      </c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>
        <v>220206</v>
      </c>
      <c r="F28" s="23">
        <v>0</v>
      </c>
      <c r="G28" s="21">
        <v>1</v>
      </c>
      <c r="H28" s="24">
        <f>G28*H6</f>
        <v>112</v>
      </c>
      <c r="I28" s="4"/>
      <c r="J28" s="32">
        <f t="shared" si="1"/>
        <v>112</v>
      </c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32">
        <f t="shared" si="1"/>
        <v>0</v>
      </c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32">
        <f t="shared" si="1"/>
        <v>0</v>
      </c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32">
        <f t="shared" si="1"/>
        <v>0</v>
      </c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32">
        <f t="shared" si="1"/>
        <v>0</v>
      </c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32">
        <f t="shared" si="1"/>
        <v>0</v>
      </c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>
        <v>189155</v>
      </c>
      <c r="F34" s="23"/>
      <c r="G34" s="21"/>
      <c r="H34" s="24">
        <f>G34*H6</f>
        <v>0</v>
      </c>
      <c r="I34" s="4"/>
      <c r="J34" s="32">
        <f t="shared" si="1"/>
        <v>0</v>
      </c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32">
        <f t="shared" si="1"/>
        <v>0</v>
      </c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32">
        <f t="shared" si="1"/>
        <v>0</v>
      </c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32">
        <f t="shared" si="1"/>
        <v>0</v>
      </c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32">
        <f t="shared" si="1"/>
        <v>0</v>
      </c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>
        <v>128763</v>
      </c>
      <c r="F39" s="23">
        <v>537</v>
      </c>
      <c r="G39" s="21">
        <v>2.5</v>
      </c>
      <c r="H39" s="24">
        <f>G39*H6</f>
        <v>280</v>
      </c>
      <c r="I39" s="4"/>
      <c r="J39" s="32">
        <f t="shared" si="1"/>
        <v>817</v>
      </c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>
        <v>94928</v>
      </c>
      <c r="F40" s="23">
        <v>17</v>
      </c>
      <c r="G40" s="21">
        <v>1</v>
      </c>
      <c r="H40" s="24">
        <f>G40*H6</f>
        <v>112</v>
      </c>
      <c r="I40" s="4"/>
      <c r="J40" s="32">
        <f t="shared" si="1"/>
        <v>129</v>
      </c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32">
        <f t="shared" si="1"/>
        <v>0</v>
      </c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32">
        <f t="shared" si="1"/>
        <v>0</v>
      </c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32">
        <f t="shared" si="1"/>
        <v>0</v>
      </c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>
        <v>79999</v>
      </c>
      <c r="F44" s="23">
        <v>815</v>
      </c>
      <c r="G44" s="21">
        <v>1.5</v>
      </c>
      <c r="H44" s="24">
        <f>G44*H6</f>
        <v>168</v>
      </c>
      <c r="I44" s="4"/>
      <c r="J44" s="32">
        <f t="shared" si="1"/>
        <v>983</v>
      </c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>
        <v>51919</v>
      </c>
      <c r="F45" s="23">
        <v>243</v>
      </c>
      <c r="G45" s="21">
        <v>2</v>
      </c>
      <c r="H45" s="24">
        <f>G45*H6</f>
        <v>224</v>
      </c>
      <c r="I45" s="4"/>
      <c r="J45" s="32">
        <f t="shared" si="1"/>
        <v>467</v>
      </c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>
        <v>54047</v>
      </c>
      <c r="F46" s="23">
        <v>148</v>
      </c>
      <c r="G46" s="21">
        <v>1.5</v>
      </c>
      <c r="H46" s="24">
        <f>G46*H6</f>
        <v>168</v>
      </c>
      <c r="I46" s="4"/>
      <c r="J46" s="32">
        <f t="shared" si="1"/>
        <v>316</v>
      </c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>
        <v>63994</v>
      </c>
      <c r="F47" s="23">
        <v>0</v>
      </c>
      <c r="G47" s="21">
        <v>1</v>
      </c>
      <c r="H47" s="24">
        <f>G47*H6</f>
        <v>112</v>
      </c>
      <c r="I47" s="4"/>
      <c r="J47" s="32">
        <f t="shared" si="1"/>
        <v>112</v>
      </c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>
        <v>23005</v>
      </c>
      <c r="F48" s="23">
        <v>57</v>
      </c>
      <c r="G48" s="21">
        <v>1</v>
      </c>
      <c r="H48" s="24">
        <f>G48*H6</f>
        <v>112</v>
      </c>
      <c r="I48" s="4"/>
      <c r="J48" s="32">
        <f t="shared" si="1"/>
        <v>169</v>
      </c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>
        <v>21634</v>
      </c>
      <c r="F49" s="23">
        <v>12</v>
      </c>
      <c r="G49" s="21">
        <v>1</v>
      </c>
      <c r="H49" s="24">
        <f>G49*H6</f>
        <v>112</v>
      </c>
      <c r="I49" s="4"/>
      <c r="J49" s="32">
        <f t="shared" si="1"/>
        <v>124</v>
      </c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32">
        <f t="shared" si="1"/>
        <v>0</v>
      </c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32">
        <f t="shared" si="1"/>
        <v>0</v>
      </c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32">
        <f t="shared" si="1"/>
        <v>0</v>
      </c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32">
        <f t="shared" si="1"/>
        <v>0</v>
      </c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32">
        <f t="shared" si="1"/>
        <v>0</v>
      </c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>
        <v>128942</v>
      </c>
      <c r="F55" s="23">
        <v>59.62</v>
      </c>
      <c r="G55" s="21">
        <v>2</v>
      </c>
      <c r="H55" s="24">
        <f>G55*H6</f>
        <v>224</v>
      </c>
      <c r="I55" s="4"/>
      <c r="J55" s="32">
        <f t="shared" si="1"/>
        <v>283.62</v>
      </c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>
        <v>104301</v>
      </c>
      <c r="F56" s="23">
        <v>57</v>
      </c>
      <c r="G56" s="21">
        <v>2</v>
      </c>
      <c r="H56" s="24">
        <f>G56*H6</f>
        <v>224</v>
      </c>
      <c r="I56" s="4"/>
      <c r="J56" s="32">
        <f t="shared" si="1"/>
        <v>281</v>
      </c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>
        <v>84183</v>
      </c>
      <c r="F57" s="23">
        <v>34</v>
      </c>
      <c r="G57" s="21">
        <v>2</v>
      </c>
      <c r="H57" s="24">
        <f>G57*H6</f>
        <v>224</v>
      </c>
      <c r="I57" s="4"/>
      <c r="J57" s="32">
        <f t="shared" si="1"/>
        <v>258</v>
      </c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3856.62</v>
      </c>
      <c r="G58" s="28">
        <f t="shared" ref="G58:H58" si="2">SUM(G8:G57)</f>
        <v>24.5</v>
      </c>
      <c r="H58" s="27">
        <f t="shared" si="2"/>
        <v>2744</v>
      </c>
      <c r="I58" s="27">
        <f t="shared" ref="I58" si="3">SUM(I8:I57)</f>
        <v>0</v>
      </c>
      <c r="J58" s="27">
        <f t="shared" ref="J58" si="4">SUM(J8:J57)</f>
        <v>6600.62</v>
      </c>
      <c r="K58" s="27">
        <f t="shared" ref="K58" si="5">SUM(K8:K57)</f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6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pageSetup scale="94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F8" sqref="F8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32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33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34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35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36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L4" sqref="L4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37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38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38" t="s">
        <v>5</v>
      </c>
      <c r="G5" s="38"/>
      <c r="H5" s="38"/>
      <c r="I5" s="2"/>
      <c r="J5" s="2"/>
      <c r="K5" s="3"/>
    </row>
    <row r="6" spans="1:11" ht="18.75" customHeight="1" thickTop="1" thickBot="1" x14ac:dyDescent="0.3">
      <c r="A6" s="40" t="s">
        <v>28</v>
      </c>
      <c r="B6" s="40" t="s">
        <v>0</v>
      </c>
      <c r="C6" s="40" t="s">
        <v>2</v>
      </c>
      <c r="D6" s="40" t="s">
        <v>3</v>
      </c>
      <c r="E6" s="40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0"/>
      <c r="B7" s="40"/>
      <c r="C7" s="40"/>
      <c r="D7" s="40"/>
      <c r="E7" s="40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Annual Summary</vt:lpstr>
      <vt:lpstr>July 2013</vt:lpstr>
      <vt:lpstr>Aug 2013</vt:lpstr>
      <vt:lpstr>Sept 2013</vt:lpstr>
      <vt:lpstr>Oct 2013</vt:lpstr>
      <vt:lpstr>Nov 2013</vt:lpstr>
      <vt:lpstr>Dec 2013</vt:lpstr>
      <vt:lpstr>Jan 2014</vt:lpstr>
      <vt:lpstr>Feb 2014</vt:lpstr>
      <vt:lpstr>March 2014</vt:lpstr>
      <vt:lpstr>Apr 2014</vt:lpstr>
      <vt:lpstr>May 2014</vt:lpstr>
      <vt:lpstr>June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Beaverson</dc:creator>
  <cp:lastModifiedBy>Barlow, Michelle</cp:lastModifiedBy>
  <cp:lastPrinted>2013-07-17T13:30:01Z</cp:lastPrinted>
  <dcterms:created xsi:type="dcterms:W3CDTF">2013-07-17T03:02:03Z</dcterms:created>
  <dcterms:modified xsi:type="dcterms:W3CDTF">2013-07-17T13:35:12Z</dcterms:modified>
</cp:coreProperties>
</file>