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<sst xmlns="http://schemas.openxmlformats.org/spreadsheetml/2006/main" count="38" uniqueCount="19">
  <si>
    <t>BALANCE</t>
  </si>
  <si>
    <t>REVENUE</t>
  </si>
  <si>
    <t>EXPEND</t>
  </si>
  <si>
    <t>MARCH, 2013</t>
  </si>
  <si>
    <t>PAYROLL</t>
  </si>
  <si>
    <t>MATCHING EXP</t>
  </si>
  <si>
    <t>MARCH REVENUE</t>
  </si>
  <si>
    <t>MARCH EXPENSES</t>
  </si>
  <si>
    <t>APRIL REVENUE</t>
  </si>
  <si>
    <t>APRIL EXPENSES</t>
  </si>
  <si>
    <t>MAY REVENUE</t>
  </si>
  <si>
    <t>MAY EXPENSES</t>
  </si>
  <si>
    <t>JUNE REVENUE</t>
  </si>
  <si>
    <t>JUNE EXPENSES</t>
  </si>
  <si>
    <t>SUMMER PAYROLL 7/1</t>
  </si>
  <si>
    <t>SUMMER PAYROLL 7/16</t>
  </si>
  <si>
    <t>SUMMER PAYROLL 8/1</t>
  </si>
  <si>
    <t>SUMMER PAYROLL 8/16</t>
  </si>
  <si>
    <t>CASH FLOW- EOY ESTIMATED BALANCE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</si>
</sst>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  <numFmt numFmtId="166" formatCode="0.000"/>
    <numFmt numFmtId="167" formatCode="0.0000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10.140625" style="0" bestFit="1" customWidth="1"/>
    <col min="2" max="2" width="33.421875" style="0" customWidth="1"/>
    <col min="3" max="3" width="11.140625" style="0" customWidth="1"/>
    <col min="4" max="5" width="11.28125" style="0" customWidth="1"/>
  </cols>
  <sheetData>
    <row r="1" ht="12.75">
      <c r="A1" t="s">
        <v>18</v>
      </c>
    </row>
    <row r="2" ht="12.75">
      <c r="A2" t="s">
        <v>3</v>
      </c>
    </row>
    <row r="3" spans="3:5" ht="12.75">
      <c r="C3" s="2" t="s">
        <v>1</v>
      </c>
      <c r="D3" s="2" t="s">
        <v>2</v>
      </c>
      <c r="E3" s="2" t="s">
        <v>0</v>
      </c>
    </row>
    <row r="5" spans="1:5" ht="12.75">
      <c r="A5" s="1">
        <v>41333</v>
      </c>
      <c r="B5" s="1" t="s">
        <v>0</v>
      </c>
      <c r="E5">
        <v>673037.47</v>
      </c>
    </row>
    <row r="6" spans="1:5" ht="12.75">
      <c r="A6" s="1">
        <v>41334</v>
      </c>
      <c r="B6" t="s">
        <v>4</v>
      </c>
      <c r="C6">
        <v>0</v>
      </c>
      <c r="D6">
        <v>43488</v>
      </c>
      <c r="E6">
        <f>SUM(E5+C6-D6)</f>
        <v>629549.47</v>
      </c>
    </row>
    <row r="7" spans="1:5" ht="12.75">
      <c r="A7" s="1">
        <v>41334</v>
      </c>
      <c r="B7" t="s">
        <v>5</v>
      </c>
      <c r="D7">
        <v>3300</v>
      </c>
      <c r="E7">
        <f aca="true" t="shared" si="0" ref="E7:E37">SUM(E6+C7-D7)</f>
        <v>626249.47</v>
      </c>
    </row>
    <row r="8" spans="1:5" ht="12.75">
      <c r="A8" s="1">
        <v>41347</v>
      </c>
      <c r="B8" t="s">
        <v>6</v>
      </c>
      <c r="C8">
        <v>71575</v>
      </c>
      <c r="D8">
        <v>0</v>
      </c>
      <c r="E8">
        <f t="shared" si="0"/>
        <v>697824.47</v>
      </c>
    </row>
    <row r="9" spans="1:5" ht="12.75">
      <c r="A9" s="1">
        <v>41347</v>
      </c>
      <c r="B9" t="s">
        <v>7</v>
      </c>
      <c r="D9" s="3">
        <f>SUM(166047-D6-D7-D10-D11-D12-D13)+5000</f>
        <v>30683</v>
      </c>
      <c r="E9">
        <f t="shared" si="0"/>
        <v>667141.47</v>
      </c>
    </row>
    <row r="10" spans="1:5" ht="12.75">
      <c r="A10" s="1">
        <v>41349</v>
      </c>
      <c r="B10" t="s">
        <v>4</v>
      </c>
      <c r="D10" s="3">
        <v>43488</v>
      </c>
      <c r="E10">
        <f t="shared" si="0"/>
        <v>623653.47</v>
      </c>
    </row>
    <row r="11" spans="1:5" ht="12.75">
      <c r="A11" s="1">
        <v>41349</v>
      </c>
      <c r="B11" t="s">
        <v>5</v>
      </c>
      <c r="D11" s="3">
        <v>3300</v>
      </c>
      <c r="E11">
        <f t="shared" si="0"/>
        <v>620353.47</v>
      </c>
    </row>
    <row r="12" spans="1:5" ht="12.75">
      <c r="A12" s="1">
        <v>41362</v>
      </c>
      <c r="B12" t="s">
        <v>4</v>
      </c>
      <c r="C12">
        <v>0</v>
      </c>
      <c r="D12" s="3">
        <v>43488</v>
      </c>
      <c r="E12">
        <f t="shared" si="0"/>
        <v>576865.47</v>
      </c>
    </row>
    <row r="13" spans="1:5" ht="12.75">
      <c r="A13" s="1">
        <v>41362</v>
      </c>
      <c r="B13" t="s">
        <v>5</v>
      </c>
      <c r="C13">
        <v>0</v>
      </c>
      <c r="D13" s="3">
        <v>3300</v>
      </c>
      <c r="E13">
        <f t="shared" si="0"/>
        <v>573565.47</v>
      </c>
    </row>
    <row r="14" spans="1:5" ht="12.75">
      <c r="A14" s="1">
        <v>41375</v>
      </c>
      <c r="B14" t="s">
        <v>8</v>
      </c>
      <c r="C14">
        <v>102875</v>
      </c>
      <c r="D14" s="3"/>
      <c r="E14">
        <f t="shared" si="0"/>
        <v>676440.47</v>
      </c>
    </row>
    <row r="15" spans="1:5" ht="12.75">
      <c r="A15" s="1">
        <v>41375</v>
      </c>
      <c r="B15" t="s">
        <v>9</v>
      </c>
      <c r="C15">
        <v>0</v>
      </c>
      <c r="D15" s="3">
        <f>SUM(73905-D16-D17)+5000</f>
        <v>32117</v>
      </c>
      <c r="E15">
        <f t="shared" si="0"/>
        <v>644323.47</v>
      </c>
    </row>
    <row r="16" spans="1:5" ht="12.75">
      <c r="A16" s="1">
        <v>41380</v>
      </c>
      <c r="B16" t="s">
        <v>4</v>
      </c>
      <c r="D16" s="3">
        <v>43488</v>
      </c>
      <c r="E16">
        <f t="shared" si="0"/>
        <v>600835.47</v>
      </c>
    </row>
    <row r="17" spans="1:5" ht="12.75">
      <c r="A17" s="1">
        <v>41380</v>
      </c>
      <c r="B17" t="s">
        <v>5</v>
      </c>
      <c r="D17" s="3">
        <v>3300</v>
      </c>
      <c r="E17">
        <f t="shared" si="0"/>
        <v>597535.47</v>
      </c>
    </row>
    <row r="18" spans="1:5" ht="12.75">
      <c r="A18" s="1">
        <v>41395</v>
      </c>
      <c r="B18" t="s">
        <v>4</v>
      </c>
      <c r="D18" s="3">
        <v>43488</v>
      </c>
      <c r="E18">
        <f t="shared" si="0"/>
        <v>554047.47</v>
      </c>
    </row>
    <row r="19" spans="1:5" ht="12.75">
      <c r="A19" s="1">
        <v>41395</v>
      </c>
      <c r="B19" t="s">
        <v>5</v>
      </c>
      <c r="D19" s="3">
        <v>3300</v>
      </c>
      <c r="E19">
        <f t="shared" si="0"/>
        <v>550747.47</v>
      </c>
    </row>
    <row r="20" spans="1:5" ht="12.75">
      <c r="A20" s="1">
        <v>41403</v>
      </c>
      <c r="B20" t="s">
        <v>10</v>
      </c>
      <c r="C20">
        <v>68351</v>
      </c>
      <c r="E20">
        <f t="shared" si="0"/>
        <v>619098.47</v>
      </c>
    </row>
    <row r="21" spans="1:5" ht="12.75">
      <c r="A21" s="1">
        <v>41403</v>
      </c>
      <c r="B21" t="s">
        <v>11</v>
      </c>
      <c r="D21" s="3">
        <f>SUM(114482-D18-D19-D22-D23)+5000</f>
        <v>25906</v>
      </c>
      <c r="E21">
        <f t="shared" si="0"/>
        <v>593192.47</v>
      </c>
    </row>
    <row r="22" spans="1:5" ht="12.75">
      <c r="A22" s="1">
        <v>41410</v>
      </c>
      <c r="B22" t="s">
        <v>4</v>
      </c>
      <c r="D22" s="3">
        <v>43488</v>
      </c>
      <c r="E22">
        <f t="shared" si="0"/>
        <v>549704.47</v>
      </c>
    </row>
    <row r="23" spans="1:5" ht="12.75">
      <c r="A23" s="1">
        <v>41410</v>
      </c>
      <c r="B23" t="s">
        <v>5</v>
      </c>
      <c r="D23" s="3">
        <v>3300</v>
      </c>
      <c r="E23">
        <f t="shared" si="0"/>
        <v>546404.47</v>
      </c>
    </row>
    <row r="24" spans="1:5" ht="12.75">
      <c r="A24" s="1">
        <v>41426</v>
      </c>
      <c r="B24" t="s">
        <v>4</v>
      </c>
      <c r="D24" s="3">
        <v>43488</v>
      </c>
      <c r="E24">
        <f t="shared" si="0"/>
        <v>502916.47</v>
      </c>
    </row>
    <row r="25" spans="1:5" ht="12.75">
      <c r="A25" s="1">
        <v>41426</v>
      </c>
      <c r="B25" t="s">
        <v>5</v>
      </c>
      <c r="D25" s="3">
        <v>3300</v>
      </c>
      <c r="E25">
        <f t="shared" si="0"/>
        <v>499616.47</v>
      </c>
    </row>
    <row r="26" spans="1:5" ht="12.75">
      <c r="A26" s="1">
        <v>41438</v>
      </c>
      <c r="B26" t="s">
        <v>12</v>
      </c>
      <c r="C26">
        <v>63674</v>
      </c>
      <c r="E26">
        <f t="shared" si="0"/>
        <v>563290.47</v>
      </c>
    </row>
    <row r="27" spans="1:5" ht="12.75">
      <c r="A27" s="1">
        <v>41438</v>
      </c>
      <c r="B27" t="s">
        <v>13</v>
      </c>
      <c r="D27" s="3">
        <f>SUM(281483-D24-D25-D28-D29-D30-D31-D32-D33-D34-D35-D36-D37)+5000</f>
        <v>42928</v>
      </c>
      <c r="E27">
        <f t="shared" si="0"/>
        <v>520362.47</v>
      </c>
    </row>
    <row r="28" spans="1:5" ht="12.75">
      <c r="A28" s="1">
        <v>41441</v>
      </c>
      <c r="B28" t="s">
        <v>4</v>
      </c>
      <c r="D28" s="3">
        <v>43488</v>
      </c>
      <c r="E28">
        <f t="shared" si="0"/>
        <v>476874.47</v>
      </c>
    </row>
    <row r="29" spans="1:5" ht="12.75">
      <c r="A29" s="1">
        <v>41441</v>
      </c>
      <c r="B29" t="s">
        <v>5</v>
      </c>
      <c r="D29" s="3">
        <v>3300</v>
      </c>
      <c r="E29">
        <f t="shared" si="0"/>
        <v>473574.47</v>
      </c>
    </row>
    <row r="30" spans="1:5" ht="12.75">
      <c r="A30" s="1">
        <v>41441</v>
      </c>
      <c r="B30" t="s">
        <v>14</v>
      </c>
      <c r="D30" s="3">
        <v>35533</v>
      </c>
      <c r="E30">
        <f t="shared" si="0"/>
        <v>438041.47</v>
      </c>
    </row>
    <row r="31" spans="1:5" ht="12.75">
      <c r="A31" s="1">
        <v>41441</v>
      </c>
      <c r="B31" t="s">
        <v>5</v>
      </c>
      <c r="D31" s="3">
        <v>2500</v>
      </c>
      <c r="E31">
        <f t="shared" si="0"/>
        <v>435541.47</v>
      </c>
    </row>
    <row r="32" spans="1:5" ht="12.75">
      <c r="A32" s="1">
        <v>41441</v>
      </c>
      <c r="B32" t="s">
        <v>15</v>
      </c>
      <c r="D32" s="3">
        <v>35533</v>
      </c>
      <c r="E32">
        <f t="shared" si="0"/>
        <v>400008.47</v>
      </c>
    </row>
    <row r="33" spans="1:5" ht="12.75">
      <c r="A33" s="1">
        <v>41441</v>
      </c>
      <c r="B33" t="s">
        <v>5</v>
      </c>
      <c r="D33" s="3">
        <v>2500</v>
      </c>
      <c r="E33">
        <f t="shared" si="0"/>
        <v>397508.47</v>
      </c>
    </row>
    <row r="34" spans="1:5" ht="12.75">
      <c r="A34" s="1">
        <v>41441</v>
      </c>
      <c r="B34" t="s">
        <v>16</v>
      </c>
      <c r="D34" s="3">
        <v>35533</v>
      </c>
      <c r="E34">
        <f t="shared" si="0"/>
        <v>361975.47</v>
      </c>
    </row>
    <row r="35" spans="1:5" ht="12.75">
      <c r="A35" s="1">
        <v>41441</v>
      </c>
      <c r="B35" t="s">
        <v>5</v>
      </c>
      <c r="D35" s="3">
        <v>2500</v>
      </c>
      <c r="E35">
        <f t="shared" si="0"/>
        <v>359475.47</v>
      </c>
    </row>
    <row r="36" spans="1:5" ht="12.75">
      <c r="A36" s="1">
        <v>41441</v>
      </c>
      <c r="B36" t="s">
        <v>17</v>
      </c>
      <c r="D36" s="3">
        <v>33880</v>
      </c>
      <c r="E36">
        <f t="shared" si="0"/>
        <v>325595.47</v>
      </c>
    </row>
    <row r="37" spans="1:5" ht="12.75">
      <c r="A37" s="1">
        <v>41441</v>
      </c>
      <c r="B37" t="s">
        <v>5</v>
      </c>
      <c r="D37" s="3">
        <v>2000</v>
      </c>
      <c r="E37">
        <f t="shared" si="0"/>
        <v>323595.47</v>
      </c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Southgate Independent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rrouse</dc:creator>
  <cp:keywords/>
  <dc:description/>
  <cp:lastModifiedBy>jpalm</cp:lastModifiedBy>
  <cp:lastPrinted>2013-03-05T00:50:54Z</cp:lastPrinted>
  <dcterms:created xsi:type="dcterms:W3CDTF">2009-10-07T21:27:16Z</dcterms:created>
  <dcterms:modified xsi:type="dcterms:W3CDTF">2013-03-12T12:29:43Z</dcterms:modified>
  <cp:category/>
  <cp:version/>
  <cp:contentType/>
  <cp:contentStatus/>
</cp:coreProperties>
</file>