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6"/>
  </bookViews>
  <sheets>
    <sheet name="05-06" sheetId="1" r:id="rId1"/>
    <sheet name="06-07" sheetId="2" r:id="rId2"/>
    <sheet name="07-08" sheetId="3" r:id="rId3"/>
    <sheet name="08-09" sheetId="4" r:id="rId4"/>
    <sheet name="09-10" sheetId="5" r:id="rId5"/>
    <sheet name="10-11" sheetId="6" r:id="rId6"/>
    <sheet name="11-12" sheetId="7" r:id="rId7"/>
    <sheet name="Little League " sheetId="8" r:id="rId8"/>
  </sheets>
  <definedNames>
    <definedName name="_xlnm.Print_Titles" localSheetId="0">'05-06'!$2:$2</definedName>
    <definedName name="_xlnm.Print_Titles" localSheetId="1">'06-07'!$2:$2</definedName>
    <definedName name="_xlnm.Print_Titles" localSheetId="2">'07-08'!$1:$2</definedName>
    <definedName name="_xlnm.Print_Titles" localSheetId="3">'08-09'!$1:$2</definedName>
    <definedName name="_xlnm.Print_Titles" localSheetId="4">'09-10'!$1:$2</definedName>
  </definedNames>
  <calcPr fullCalcOnLoad="1"/>
</workbook>
</file>

<file path=xl/sharedStrings.xml><?xml version="1.0" encoding="utf-8"?>
<sst xmlns="http://schemas.openxmlformats.org/spreadsheetml/2006/main" count="4913" uniqueCount="438">
  <si>
    <t>Date</t>
  </si>
  <si>
    <t>Driver</t>
  </si>
  <si>
    <t>Group</t>
  </si>
  <si>
    <t>Destination</t>
  </si>
  <si>
    <t>Cost</t>
  </si>
  <si>
    <t>G. Childers</t>
  </si>
  <si>
    <t>K. Garris</t>
  </si>
  <si>
    <t>East Ridge</t>
  </si>
  <si>
    <t>D. Houston</t>
  </si>
  <si>
    <t>Prestonsburg</t>
  </si>
  <si>
    <t>Paintsville</t>
  </si>
  <si>
    <t>Hazard</t>
  </si>
  <si>
    <t>Lexington</t>
  </si>
  <si>
    <t>P. Bowling</t>
  </si>
  <si>
    <t>Shelby Valley</t>
  </si>
  <si>
    <t>Football</t>
  </si>
  <si>
    <t>07/17-20/05</t>
  </si>
  <si>
    <t>Basketball</t>
  </si>
  <si>
    <t>Winchester</t>
  </si>
  <si>
    <t>Boys Golf</t>
  </si>
  <si>
    <t>07/13-16/05</t>
  </si>
  <si>
    <t>Richmond</t>
  </si>
  <si>
    <t>Volleyball</t>
  </si>
  <si>
    <t>08/7-8/05</t>
  </si>
  <si>
    <t>Louisville</t>
  </si>
  <si>
    <t>D. Adkins</t>
  </si>
  <si>
    <t>JH Football</t>
  </si>
  <si>
    <t>08/19-20/05</t>
  </si>
  <si>
    <t>Girls Soccer</t>
  </si>
  <si>
    <t>PHS Cheer</t>
  </si>
  <si>
    <t>Corbin</t>
  </si>
  <si>
    <t>Grundy, VA</t>
  </si>
  <si>
    <t>J. Fields</t>
  </si>
  <si>
    <t>Whitesburg</t>
  </si>
  <si>
    <t>JV Football</t>
  </si>
  <si>
    <t>R. Mayo</t>
  </si>
  <si>
    <t>Belfry</t>
  </si>
  <si>
    <t>Girls Golf</t>
  </si>
  <si>
    <t>L. Bugg</t>
  </si>
  <si>
    <t>Virgie</t>
  </si>
  <si>
    <t>Mullins</t>
  </si>
  <si>
    <t>JH Girls BB</t>
  </si>
  <si>
    <t>E. Price</t>
  </si>
  <si>
    <t>Perry County</t>
  </si>
  <si>
    <t>Boys Soccer</t>
  </si>
  <si>
    <t>G. Stone</t>
  </si>
  <si>
    <t>South Floyd</t>
  </si>
  <si>
    <t>Cheerleaders</t>
  </si>
  <si>
    <t>S. Priode</t>
  </si>
  <si>
    <t>09/9-10/05</t>
  </si>
  <si>
    <t>Mt. Sterling</t>
  </si>
  <si>
    <t>Allen</t>
  </si>
  <si>
    <t>V. Hampton</t>
  </si>
  <si>
    <t>09/16-17/05</t>
  </si>
  <si>
    <t>R. Gilley</t>
  </si>
  <si>
    <t>Covington</t>
  </si>
  <si>
    <t>Charleston, WV</t>
  </si>
  <si>
    <t>09/10-11/05</t>
  </si>
  <si>
    <t>North Laurel</t>
  </si>
  <si>
    <t>P. Adams</t>
  </si>
  <si>
    <t>Dorton</t>
  </si>
  <si>
    <t>Elkhorn City</t>
  </si>
  <si>
    <t>Pike Central</t>
  </si>
  <si>
    <t>Breathitt County</t>
  </si>
  <si>
    <t>Phelps</t>
  </si>
  <si>
    <t>Magoffin County</t>
  </si>
  <si>
    <t>Menifee County</t>
  </si>
  <si>
    <t>09/25-26/05</t>
  </si>
  <si>
    <t>Argillite, KY</t>
  </si>
  <si>
    <t>Johnson Central</t>
  </si>
  <si>
    <t>Cross Country</t>
  </si>
  <si>
    <t>Jenkins</t>
  </si>
  <si>
    <t>J. Stone</t>
  </si>
  <si>
    <t>09/23-24/05</t>
  </si>
  <si>
    <t>Hyden</t>
  </si>
  <si>
    <t>10/14-16/05</t>
  </si>
  <si>
    <t>Florence</t>
  </si>
  <si>
    <t>Allen Central</t>
  </si>
  <si>
    <t>East Carter</t>
  </si>
  <si>
    <t>Johns Creek</t>
  </si>
  <si>
    <t>P. Meade</t>
  </si>
  <si>
    <t>South Laurel</t>
  </si>
  <si>
    <t>Millard</t>
  </si>
  <si>
    <t>Adams Middle</t>
  </si>
  <si>
    <t>Betsy Layne</t>
  </si>
  <si>
    <t>J. Stratton</t>
  </si>
  <si>
    <t>Girls BB</t>
  </si>
  <si>
    <t>JH Boys BB</t>
  </si>
  <si>
    <t>M. Adams</t>
  </si>
  <si>
    <t>Wolfe County</t>
  </si>
  <si>
    <t>Boys BB</t>
  </si>
  <si>
    <t>Somerset</t>
  </si>
  <si>
    <t>11/11-12/05</t>
  </si>
  <si>
    <t>June Buchanan</t>
  </si>
  <si>
    <t>12/16-17/05</t>
  </si>
  <si>
    <t>Gatlinburg</t>
  </si>
  <si>
    <t>T. Flanery</t>
  </si>
  <si>
    <t>Sheldon Clark</t>
  </si>
  <si>
    <t>Letcher Central</t>
  </si>
  <si>
    <t>12/26-28/05</t>
  </si>
  <si>
    <t>01/05-07/06</t>
  </si>
  <si>
    <t>01/13-14/06</t>
  </si>
  <si>
    <t>02/3-4/06</t>
  </si>
  <si>
    <t>Ashland</t>
  </si>
  <si>
    <t>03/03-04/06</t>
  </si>
  <si>
    <t>Track</t>
  </si>
  <si>
    <t>Expo Center</t>
  </si>
  <si>
    <t>Tennis</t>
  </si>
  <si>
    <t>Baseball</t>
  </si>
  <si>
    <t>Haysi, VA</t>
  </si>
  <si>
    <t>Softball</t>
  </si>
  <si>
    <t>PHS</t>
  </si>
  <si>
    <t>Knott Central</t>
  </si>
  <si>
    <t>Matewan, WV</t>
  </si>
  <si>
    <t>04/4-6/06</t>
  </si>
  <si>
    <t>Boyd County</t>
  </si>
  <si>
    <t>Raceland</t>
  </si>
  <si>
    <t>4/28-29/2006</t>
  </si>
  <si>
    <t>Scott County</t>
  </si>
  <si>
    <t>Danville</t>
  </si>
  <si>
    <t>05/6-7/06</t>
  </si>
  <si>
    <t>Lawrence County</t>
  </si>
  <si>
    <t>05/12-14/06</t>
  </si>
  <si>
    <t>Jeffersontown</t>
  </si>
  <si>
    <t>05/30-31/06</t>
  </si>
  <si>
    <t>06/1-3/06</t>
  </si>
  <si>
    <t>06/11-13/06</t>
  </si>
  <si>
    <t>Grayson, KY</t>
  </si>
  <si>
    <t>Georgetown</t>
  </si>
  <si>
    <t>6/13-17/2006</t>
  </si>
  <si>
    <t>06/16-18/06</t>
  </si>
  <si>
    <t>Knoxville, TN</t>
  </si>
  <si>
    <t>06/19-22/06</t>
  </si>
  <si>
    <t>Miles</t>
  </si>
  <si>
    <t>Raven Rock</t>
  </si>
  <si>
    <t>L. Habern</t>
  </si>
  <si>
    <t>Henry County</t>
  </si>
  <si>
    <t>08/4-5/06</t>
  </si>
  <si>
    <t>Frankfort</t>
  </si>
  <si>
    <t>8/11-12/06</t>
  </si>
  <si>
    <t>Covington, KY</t>
  </si>
  <si>
    <t>P. Cline</t>
  </si>
  <si>
    <t>Richmond, KY</t>
  </si>
  <si>
    <t xml:space="preserve">Letcher County </t>
  </si>
  <si>
    <t>Jr. Athletics</t>
  </si>
  <si>
    <t>8/25-26/06</t>
  </si>
  <si>
    <t>London, KY</t>
  </si>
  <si>
    <t>Corbin, KY</t>
  </si>
  <si>
    <t>9/1-3/06</t>
  </si>
  <si>
    <t>Kings Island</t>
  </si>
  <si>
    <t>Soccer-B&amp;G</t>
  </si>
  <si>
    <t>Clean-up Bus</t>
  </si>
  <si>
    <t>Bob Amos</t>
  </si>
  <si>
    <t>9/15-16/06</t>
  </si>
  <si>
    <t>Morehead</t>
  </si>
  <si>
    <t>W. Taylor</t>
  </si>
  <si>
    <t>Hurricane, WV</t>
  </si>
  <si>
    <t>09/24-25/06</t>
  </si>
  <si>
    <t>Greenup, KY</t>
  </si>
  <si>
    <t>10/27-29/06</t>
  </si>
  <si>
    <t>Charlotte, NC</t>
  </si>
  <si>
    <t>Morgan Co.</t>
  </si>
  <si>
    <t>Feds Creek</t>
  </si>
  <si>
    <t>Freshman BB</t>
  </si>
  <si>
    <t>Williamson, WV</t>
  </si>
  <si>
    <t>12/15-17/06</t>
  </si>
  <si>
    <t>Gatlinburg, TN</t>
  </si>
  <si>
    <t>12/20-23/06</t>
  </si>
  <si>
    <t>12/27-29/06</t>
  </si>
  <si>
    <t>12/28-30/06</t>
  </si>
  <si>
    <t>01/10-13/07</t>
  </si>
  <si>
    <t>01/09-13/07</t>
  </si>
  <si>
    <t>Perry Central</t>
  </si>
  <si>
    <t>Paul Blazer</t>
  </si>
  <si>
    <t xml:space="preserve">Wolfe County </t>
  </si>
  <si>
    <t>01/13-14/07</t>
  </si>
  <si>
    <t>02/2-3/07</t>
  </si>
  <si>
    <t>2/9-10/07</t>
  </si>
  <si>
    <t>02/23-24/07</t>
  </si>
  <si>
    <t>PES</t>
  </si>
  <si>
    <t>02/16-18/07</t>
  </si>
  <si>
    <t>4/2-4/07</t>
  </si>
  <si>
    <t>St. Paul, VA</t>
  </si>
  <si>
    <t>5/11-12/07</t>
  </si>
  <si>
    <t>Danville, KY</t>
  </si>
  <si>
    <t>Matewan</t>
  </si>
  <si>
    <t>PHS Pymt</t>
  </si>
  <si>
    <t>Total Cost</t>
  </si>
  <si>
    <t>Balance</t>
  </si>
  <si>
    <t>05/29-30-07</t>
  </si>
  <si>
    <t>5/31-6/2/07</t>
  </si>
  <si>
    <t>6/18-21/07</t>
  </si>
  <si>
    <t>6/13-15/07</t>
  </si>
  <si>
    <t>07/22-26/07</t>
  </si>
  <si>
    <t>Henry Co.</t>
  </si>
  <si>
    <t>Franklin Co.</t>
  </si>
  <si>
    <t>8/10-11/07</t>
  </si>
  <si>
    <t>8/3-4/07</t>
  </si>
  <si>
    <t>8/17-18/07</t>
  </si>
  <si>
    <t>Student Athletes</t>
  </si>
  <si>
    <t>C. Russell</t>
  </si>
  <si>
    <t>Soccer (Boys&amp;Girls)</t>
  </si>
  <si>
    <t>Golf (Boys&amp;Girls)</t>
  </si>
  <si>
    <t>Piarist School</t>
  </si>
  <si>
    <t>Ashland/Cincinnati</t>
  </si>
  <si>
    <t>JH Girls Basketball</t>
  </si>
  <si>
    <t>9/8-9/07</t>
  </si>
  <si>
    <t>Freshman Football</t>
  </si>
  <si>
    <t>S. Akers</t>
  </si>
  <si>
    <t>Letcher Co.</t>
  </si>
  <si>
    <t>Girls Basketball</t>
  </si>
  <si>
    <t>10/5-6/07</t>
  </si>
  <si>
    <t>Lex Christian/S Laurel</t>
  </si>
  <si>
    <t>Mountain  Christian</t>
  </si>
  <si>
    <t>10/4-6/07</t>
  </si>
  <si>
    <t>Bowling Green</t>
  </si>
  <si>
    <t>Hindman</t>
  </si>
  <si>
    <t>PES Little League Trips 07-08</t>
  </si>
  <si>
    <t xml:space="preserve">Balance due to Pikeville Independent Schools: </t>
  </si>
  <si>
    <t>LL Football</t>
  </si>
  <si>
    <t>T. Jessee</t>
  </si>
  <si>
    <t>Fan Bus</t>
  </si>
  <si>
    <t>Riverside</t>
  </si>
  <si>
    <t>11/9-10/07</t>
  </si>
  <si>
    <t>11/9-11/07</t>
  </si>
  <si>
    <t>JH Boys Basketball</t>
  </si>
  <si>
    <t>11/24-25/07</t>
  </si>
  <si>
    <t>Knott Co.</t>
  </si>
  <si>
    <t>Boys Basketball</t>
  </si>
  <si>
    <t>Huntington, WV</t>
  </si>
  <si>
    <t>Driver Cost</t>
  </si>
  <si>
    <t>Mileage</t>
  </si>
  <si>
    <t>Freshman Basketball</t>
  </si>
  <si>
    <t>12/14-15/07</t>
  </si>
  <si>
    <t>1/5-6/08</t>
  </si>
  <si>
    <t>1/8-12/08</t>
  </si>
  <si>
    <t>D. Thomas</t>
  </si>
  <si>
    <t>1/11-12/08</t>
  </si>
  <si>
    <t>Lawrence Co.</t>
  </si>
  <si>
    <t>1/25-26/08</t>
  </si>
  <si>
    <t>PHS Athletic Trips Summary 07-08</t>
  </si>
  <si>
    <t>PHS Athletic Trips Summary 06-07</t>
  </si>
  <si>
    <t>PHS Athletic Trips Summary 05-06</t>
  </si>
  <si>
    <t>Total Reimbursement Due</t>
  </si>
  <si>
    <t>2/15-17/08</t>
  </si>
  <si>
    <t>2/15-16/08</t>
  </si>
  <si>
    <t>D. Thacker</t>
  </si>
  <si>
    <t>Elem. Cheer/Basketball</t>
  </si>
  <si>
    <t>Basketball/Cheer/Band</t>
  </si>
  <si>
    <t>JH Volleyball</t>
  </si>
  <si>
    <t>Leslie Co.</t>
  </si>
  <si>
    <t>JH Baseball</t>
  </si>
  <si>
    <t>3/31-4/2/08</t>
  </si>
  <si>
    <t>VA/TN</t>
  </si>
  <si>
    <t>T. Asbury</t>
  </si>
  <si>
    <t>Mtn. Christian Acad</t>
  </si>
  <si>
    <t>Salyersville</t>
  </si>
  <si>
    <t>5/9-10/08</t>
  </si>
  <si>
    <t>Russell</t>
  </si>
  <si>
    <t>Williamsburg</t>
  </si>
  <si>
    <t>5/29-31/08</t>
  </si>
  <si>
    <t>paid</t>
  </si>
  <si>
    <t>Magoffin Co.</t>
  </si>
  <si>
    <t>6/20-22/08</t>
  </si>
  <si>
    <t>6/8-10/08</t>
  </si>
  <si>
    <t>6/11-13/08</t>
  </si>
  <si>
    <t>Grayson</t>
  </si>
  <si>
    <t>6/16-18/08</t>
  </si>
  <si>
    <t>PES Little League Trips 08-09</t>
  </si>
  <si>
    <t>PHS Athletic Trips Summary 08-09</t>
  </si>
  <si>
    <t>ETSU</t>
  </si>
  <si>
    <t>7/31-8/4/08</t>
  </si>
  <si>
    <t>Blaine, KY</t>
  </si>
  <si>
    <t>Boys/Girls Soccer</t>
  </si>
  <si>
    <t>J. Slone</t>
  </si>
  <si>
    <t>8/8-9/08</t>
  </si>
  <si>
    <t>Boys/Girls Golf</t>
  </si>
  <si>
    <t>Berea</t>
  </si>
  <si>
    <t>Piarist</t>
  </si>
  <si>
    <t>Breathitt Co.</t>
  </si>
  <si>
    <t>8/15-16/08</t>
  </si>
  <si>
    <t>Johnson Co. Middle</t>
  </si>
  <si>
    <t xml:space="preserve">Allen  </t>
  </si>
  <si>
    <t>Allen Cen. &amp; S. Floyd</t>
  </si>
  <si>
    <t>Allen Elem.</t>
  </si>
  <si>
    <t>9/27-28/08</t>
  </si>
  <si>
    <t>Knott County</t>
  </si>
  <si>
    <t>Middlesboro</t>
  </si>
  <si>
    <t>9/19-20/08</t>
  </si>
  <si>
    <t xml:space="preserve"> </t>
  </si>
  <si>
    <t>10/9-11/08</t>
  </si>
  <si>
    <t>10/13-16/08</t>
  </si>
  <si>
    <t>JH Basketball</t>
  </si>
  <si>
    <t>11/7-8/08</t>
  </si>
  <si>
    <t>Inez Middle</t>
  </si>
  <si>
    <t>11/14-15/08</t>
  </si>
  <si>
    <t>T. Alderman</t>
  </si>
  <si>
    <t>JV Basketball</t>
  </si>
  <si>
    <t>Wesley Christian</t>
  </si>
  <si>
    <t>11/26-30/08</t>
  </si>
  <si>
    <t>Louisa</t>
  </si>
  <si>
    <t>12/19-22/08</t>
  </si>
  <si>
    <t>12/29-31/08</t>
  </si>
  <si>
    <t>1/3-4/09</t>
  </si>
  <si>
    <t>2/9-10/09</t>
  </si>
  <si>
    <t>J. Tackett</t>
  </si>
  <si>
    <t>2/13-14/09</t>
  </si>
  <si>
    <t>Russell High</t>
  </si>
  <si>
    <t>5/9-11/2009</t>
  </si>
  <si>
    <t>4/24-25/09</t>
  </si>
  <si>
    <t>6/11-12/09</t>
  </si>
  <si>
    <t>6/15-16/09</t>
  </si>
  <si>
    <t>C. McNamee</t>
  </si>
  <si>
    <t>Apply to 09-10</t>
  </si>
  <si>
    <t>-</t>
  </si>
  <si>
    <t>Balance from 08-09</t>
  </si>
  <si>
    <t>PHS Athletic Trips Summary 09-10</t>
  </si>
  <si>
    <t>06/19-23/09</t>
  </si>
  <si>
    <t>Asbury/Florence KY</t>
  </si>
  <si>
    <t>7/10-12/09</t>
  </si>
  <si>
    <t>Campbellsville</t>
  </si>
  <si>
    <t>7/18-22/09</t>
  </si>
  <si>
    <t>East Tennessee</t>
  </si>
  <si>
    <t>Transylvania</t>
  </si>
  <si>
    <t>7/20-22/09</t>
  </si>
  <si>
    <t>8/3-4/09</t>
  </si>
  <si>
    <t>7/31-8/2/09</t>
  </si>
  <si>
    <t>London</t>
  </si>
  <si>
    <t>Maysville</t>
  </si>
  <si>
    <t>8/14-15/09</t>
  </si>
  <si>
    <t>T. Daniels</t>
  </si>
  <si>
    <t>Blaine</t>
  </si>
  <si>
    <t>Oneida Baptist</t>
  </si>
  <si>
    <t>Warfield Middle</t>
  </si>
  <si>
    <t>Stumbo Park</t>
  </si>
  <si>
    <t>9/5-6/09</t>
  </si>
  <si>
    <t>Bath County</t>
  </si>
  <si>
    <t>9/11-12/09</t>
  </si>
  <si>
    <t>9/18-19/09</t>
  </si>
  <si>
    <t>PES Little League Trips 09-10</t>
  </si>
  <si>
    <t>Letcher County</t>
  </si>
  <si>
    <t>Pep Club</t>
  </si>
  <si>
    <t>10/7-10/09</t>
  </si>
  <si>
    <t>11/6-7/09</t>
  </si>
  <si>
    <t>12/11-12/09</t>
  </si>
  <si>
    <t>D. Thornbury</t>
  </si>
  <si>
    <t>12/20-23/09</t>
  </si>
  <si>
    <t>PAID</t>
  </si>
  <si>
    <t>Tug Valley HS</t>
  </si>
  <si>
    <t>Pep Band</t>
  </si>
  <si>
    <t>2/19-20/10</t>
  </si>
  <si>
    <t>4/6-10/10</t>
  </si>
  <si>
    <t>3/31-4/3/10</t>
  </si>
  <si>
    <t>Pigeon Forge, TN</t>
  </si>
  <si>
    <t>JV Baseball</t>
  </si>
  <si>
    <t>4/15-17/10</t>
  </si>
  <si>
    <t>Magoffin</t>
  </si>
  <si>
    <t>Perry Co.</t>
  </si>
  <si>
    <t>4/23-24/10</t>
  </si>
  <si>
    <t>4/30-5/1/10</t>
  </si>
  <si>
    <t>5/7-9/10</t>
  </si>
  <si>
    <t>Jefferson Co.</t>
  </si>
  <si>
    <t>6/4-5/10</t>
  </si>
  <si>
    <t>5/24-25/10</t>
  </si>
  <si>
    <t>5/31-6/3/2010</t>
  </si>
  <si>
    <t>Greenup,KY</t>
  </si>
  <si>
    <t>6/1-5/10</t>
  </si>
  <si>
    <t>6/11-14/10</t>
  </si>
  <si>
    <t>6/13-15/10</t>
  </si>
  <si>
    <t>PES Little League Trips 10-11</t>
  </si>
  <si>
    <t>PHS Athletic Trips Summary 10-11</t>
  </si>
  <si>
    <t>Lexington, KY</t>
  </si>
  <si>
    <t>7/24-25/10</t>
  </si>
  <si>
    <t>8/4-5/10</t>
  </si>
  <si>
    <t>Bath Co.</t>
  </si>
  <si>
    <t>8/13-14/10</t>
  </si>
  <si>
    <t>Estill Co.</t>
  </si>
  <si>
    <t>Jackson Co.</t>
  </si>
  <si>
    <t>J. Elswick</t>
  </si>
  <si>
    <t>Jenkins, KY</t>
  </si>
  <si>
    <t>8/27-28/10</t>
  </si>
  <si>
    <t>9/10-11/10</t>
  </si>
  <si>
    <t>10/4-6/10</t>
  </si>
  <si>
    <t>Jackson, KY</t>
  </si>
  <si>
    <t>11/12-13/10</t>
  </si>
  <si>
    <t>Powell Co.</t>
  </si>
  <si>
    <t>12/11-12/10</t>
  </si>
  <si>
    <t>12/20-22/10</t>
  </si>
  <si>
    <t>Erlanger, KY</t>
  </si>
  <si>
    <t>John Hardin HS</t>
  </si>
  <si>
    <t xml:space="preserve">Breathitt Co. </t>
  </si>
  <si>
    <t>2/18-19/11</t>
  </si>
  <si>
    <t>3/30-4/2/11</t>
  </si>
  <si>
    <t>4/8-9/11</t>
  </si>
  <si>
    <t>Martin</t>
  </si>
  <si>
    <t>4/22-23/11</t>
  </si>
  <si>
    <t>4/28-30/11</t>
  </si>
  <si>
    <t>4/29-30/11</t>
  </si>
  <si>
    <t>5/6-7/11</t>
  </si>
  <si>
    <t>6/9-11/11</t>
  </si>
  <si>
    <t>5/30-31/11</t>
  </si>
  <si>
    <t>5/30-6-2/11</t>
  </si>
  <si>
    <t>5/25-28/11</t>
  </si>
  <si>
    <t>5/13-15/11</t>
  </si>
  <si>
    <t>5/14-15/11</t>
  </si>
  <si>
    <t>5/20-21/11</t>
  </si>
  <si>
    <t>Russell HS</t>
  </si>
  <si>
    <t>6/18-20/11</t>
  </si>
  <si>
    <t>B. Williams</t>
  </si>
  <si>
    <t>PHS Athletic Trips Summary 11-12</t>
  </si>
  <si>
    <t>PES Little League Trips 11-12</t>
  </si>
  <si>
    <t>7/18-20/2011</t>
  </si>
  <si>
    <t>8/2-4/11</t>
  </si>
  <si>
    <t>8/12-13/2011</t>
  </si>
  <si>
    <t>B. Rowe</t>
  </si>
  <si>
    <t>Frankfort, KY</t>
  </si>
  <si>
    <t>West Carter HS</t>
  </si>
  <si>
    <t>8/5-6/11</t>
  </si>
  <si>
    <t>8/5-7/11</t>
  </si>
  <si>
    <t>JohnsCreek</t>
  </si>
  <si>
    <t>Paducah</t>
  </si>
  <si>
    <t>Martin Co.</t>
  </si>
  <si>
    <t>Ashland, KY</t>
  </si>
  <si>
    <t>10/1-5/11</t>
  </si>
  <si>
    <t>D. Scott</t>
  </si>
  <si>
    <t>Wolfe Co.</t>
  </si>
  <si>
    <t>12/19-22/2011</t>
  </si>
  <si>
    <t>12/21-22/11</t>
  </si>
  <si>
    <t>Dance Team</t>
  </si>
  <si>
    <t>Gate City, VA</t>
  </si>
  <si>
    <t>Pep Bus</t>
  </si>
  <si>
    <t>R. Adkins</t>
  </si>
  <si>
    <t>R. Shurtleff</t>
  </si>
  <si>
    <t>3/30/12-4/1/12</t>
  </si>
  <si>
    <t>JH Softball</t>
  </si>
  <si>
    <t>5/5-6/12</t>
  </si>
  <si>
    <t>Perry Co</t>
  </si>
  <si>
    <t>Lindsey Wilson College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</si>
</sst>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[$-409]dddd\,\ mmmm\ dd\,\ yyyy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4">
    <font>
      <sz val="10"/>
      <name val="Arial"/>
      <family val="0"/>
    </font>
    <font>
      <b/>
      <sz val="14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0" applyNumberForma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44" fontId="8" fillId="0" borderId="0" xfId="0" applyNumberFormat="1" applyFont="1" applyAlignment="1">
      <alignment horizontal="center"/>
    </xf>
    <xf numFmtId="44" fontId="0" fillId="0" borderId="0" xfId="44" applyFont="1" applyAlignment="1">
      <alignment/>
    </xf>
    <xf numFmtId="44" fontId="0" fillId="0" borderId="0" xfId="44" applyFont="1" applyFill="1" applyBorder="1" applyAlignment="1">
      <alignment/>
    </xf>
    <xf numFmtId="44" fontId="0" fillId="0" borderId="0" xfId="44" applyFont="1" applyAlignment="1">
      <alignment/>
    </xf>
    <xf numFmtId="44" fontId="5" fillId="0" borderId="0" xfId="0" applyNumberFormat="1" applyFont="1" applyAlignment="1">
      <alignment/>
    </xf>
    <xf numFmtId="44" fontId="9" fillId="0" borderId="0" xfId="0" applyNumberFormat="1" applyFont="1" applyAlignment="1">
      <alignment/>
    </xf>
    <xf numFmtId="7" fontId="0" fillId="0" borderId="0" xfId="0" applyNumberFormat="1" applyAlignment="1">
      <alignment horizontal="center"/>
    </xf>
    <xf numFmtId="44" fontId="0" fillId="0" borderId="0" xfId="44" applyFont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7" fontId="0" fillId="0" borderId="0" xfId="44" applyNumberFormat="1" applyFont="1" applyAlignment="1">
      <alignment horizontal="center"/>
    </xf>
    <xf numFmtId="0" fontId="0" fillId="0" borderId="14" xfId="0" applyBorder="1" applyAlignment="1">
      <alignment/>
    </xf>
    <xf numFmtId="0" fontId="1" fillId="33" borderId="14" xfId="0" applyFont="1" applyFill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44" fontId="0" fillId="0" borderId="14" xfId="44" applyFont="1" applyBorder="1" applyAlignment="1">
      <alignment horizontal="center"/>
    </xf>
    <xf numFmtId="44" fontId="0" fillId="0" borderId="14" xfId="44" applyFont="1" applyFill="1" applyBorder="1" applyAlignment="1">
      <alignment/>
    </xf>
    <xf numFmtId="44" fontId="8" fillId="0" borderId="14" xfId="0" applyNumberFormat="1" applyFont="1" applyBorder="1" applyAlignment="1">
      <alignment horizontal="center"/>
    </xf>
    <xf numFmtId="165" fontId="1" fillId="0" borderId="0" xfId="44" applyNumberFormat="1" applyFont="1" applyAlignment="1">
      <alignment horizontal="center"/>
    </xf>
    <xf numFmtId="7" fontId="0" fillId="0" borderId="0" xfId="0" applyNumberFormat="1" applyAlignment="1">
      <alignment/>
    </xf>
    <xf numFmtId="14" fontId="0" fillId="0" borderId="0" xfId="0" applyNumberFormat="1" applyFill="1" applyAlignment="1">
      <alignment horizontal="center"/>
    </xf>
    <xf numFmtId="7" fontId="0" fillId="0" borderId="0" xfId="44" applyNumberFormat="1" applyFont="1" applyFill="1" applyAlignment="1">
      <alignment horizontal="center"/>
    </xf>
    <xf numFmtId="0" fontId="0" fillId="0" borderId="0" xfId="0" applyFill="1" applyAlignment="1">
      <alignment/>
    </xf>
    <xf numFmtId="7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91"/>
  <sheetViews>
    <sheetView zoomScalePageLayoutView="0" workbookViewId="0" topLeftCell="A201">
      <selection activeCell="F235" sqref="F235"/>
    </sheetView>
  </sheetViews>
  <sheetFormatPr defaultColWidth="9.140625" defaultRowHeight="12.75"/>
  <cols>
    <col min="1" max="1" width="13.140625" style="0" customWidth="1"/>
    <col min="2" max="2" width="17.140625" style="0" customWidth="1"/>
    <col min="3" max="3" width="21.421875" style="0" customWidth="1"/>
    <col min="4" max="4" width="14.00390625" style="0" customWidth="1"/>
    <col min="5" max="5" width="20.7109375" style="0" customWidth="1"/>
    <col min="6" max="6" width="9.140625" style="4" customWidth="1"/>
  </cols>
  <sheetData>
    <row r="1" spans="1:5" ht="36" customHeight="1" thickBot="1">
      <c r="A1" s="46" t="s">
        <v>242</v>
      </c>
      <c r="B1" s="46"/>
      <c r="C1" s="46"/>
      <c r="D1" s="46"/>
      <c r="E1" s="46"/>
    </row>
    <row r="2" spans="1:6" s="1" customFormat="1" ht="23.25" customHeight="1" thickBot="1">
      <c r="A2" s="2" t="s">
        <v>0</v>
      </c>
      <c r="B2" s="9" t="s">
        <v>1</v>
      </c>
      <c r="C2" s="9" t="s">
        <v>3</v>
      </c>
      <c r="D2" s="9" t="s">
        <v>2</v>
      </c>
      <c r="E2" s="9" t="s">
        <v>4</v>
      </c>
      <c r="F2" s="1" t="s">
        <v>133</v>
      </c>
    </row>
    <row r="3" spans="1:6" ht="12.75">
      <c r="A3" s="3" t="s">
        <v>20</v>
      </c>
      <c r="B3" s="4" t="s">
        <v>5</v>
      </c>
      <c r="C3" s="4" t="s">
        <v>21</v>
      </c>
      <c r="D3" s="4" t="s">
        <v>22</v>
      </c>
      <c r="E3" s="5">
        <v>194.85</v>
      </c>
      <c r="F3" s="4">
        <v>294</v>
      </c>
    </row>
    <row r="4" spans="1:6" ht="12.75">
      <c r="A4" s="3" t="s">
        <v>16</v>
      </c>
      <c r="B4" s="4" t="s">
        <v>5</v>
      </c>
      <c r="C4" s="4" t="s">
        <v>12</v>
      </c>
      <c r="D4" s="4" t="s">
        <v>17</v>
      </c>
      <c r="E4" s="5">
        <v>211.65</v>
      </c>
      <c r="F4" s="4">
        <v>283</v>
      </c>
    </row>
    <row r="5" spans="1:6" ht="12.75">
      <c r="A5" s="6" t="s">
        <v>23</v>
      </c>
      <c r="B5" s="7" t="s">
        <v>8</v>
      </c>
      <c r="C5" s="7" t="s">
        <v>24</v>
      </c>
      <c r="D5" s="7" t="s">
        <v>19</v>
      </c>
      <c r="E5" s="8">
        <v>77.4</v>
      </c>
      <c r="F5" s="4">
        <v>426</v>
      </c>
    </row>
    <row r="6" spans="1:6" ht="12.75">
      <c r="A6" s="3">
        <v>38575</v>
      </c>
      <c r="B6" s="4" t="s">
        <v>6</v>
      </c>
      <c r="C6" s="4" t="s">
        <v>11</v>
      </c>
      <c r="D6" s="4" t="s">
        <v>15</v>
      </c>
      <c r="E6" s="5">
        <v>74.07</v>
      </c>
      <c r="F6" s="4">
        <v>138</v>
      </c>
    </row>
    <row r="7" spans="1:6" ht="12.75">
      <c r="A7" s="6">
        <v>38577</v>
      </c>
      <c r="B7" s="7" t="s">
        <v>5</v>
      </c>
      <c r="C7" s="7" t="s">
        <v>18</v>
      </c>
      <c r="D7" s="7" t="s">
        <v>19</v>
      </c>
      <c r="E7" s="8">
        <v>188.94</v>
      </c>
      <c r="F7" s="4">
        <v>246</v>
      </c>
    </row>
    <row r="8" spans="1:6" ht="12.75">
      <c r="A8" s="6" t="s">
        <v>27</v>
      </c>
      <c r="B8" s="7" t="s">
        <v>13</v>
      </c>
      <c r="C8" s="7" t="s">
        <v>24</v>
      </c>
      <c r="D8" s="7" t="s">
        <v>19</v>
      </c>
      <c r="E8" s="8">
        <v>424.1</v>
      </c>
      <c r="F8" s="4">
        <v>426</v>
      </c>
    </row>
    <row r="9" spans="1:6" ht="12.75">
      <c r="A9" s="3">
        <v>38584</v>
      </c>
      <c r="B9" s="4" t="s">
        <v>5</v>
      </c>
      <c r="C9" s="4" t="s">
        <v>31</v>
      </c>
      <c r="D9" s="4" t="s">
        <v>28</v>
      </c>
      <c r="E9" s="5">
        <v>97</v>
      </c>
      <c r="F9" s="4">
        <v>89</v>
      </c>
    </row>
    <row r="10" spans="1:6" ht="12.75">
      <c r="A10" s="3">
        <v>38586</v>
      </c>
      <c r="B10" s="4" t="s">
        <v>32</v>
      </c>
      <c r="C10" s="4" t="s">
        <v>33</v>
      </c>
      <c r="D10" s="4" t="s">
        <v>34</v>
      </c>
      <c r="E10" s="5">
        <v>54.25</v>
      </c>
      <c r="F10" s="4">
        <v>89</v>
      </c>
    </row>
    <row r="11" spans="1:6" ht="12.75">
      <c r="A11" s="3">
        <v>38586</v>
      </c>
      <c r="B11" s="4" t="s">
        <v>35</v>
      </c>
      <c r="C11" s="4" t="s">
        <v>9</v>
      </c>
      <c r="D11" s="4" t="s">
        <v>34</v>
      </c>
      <c r="E11" s="5">
        <v>26.32</v>
      </c>
      <c r="F11" s="4">
        <v>51</v>
      </c>
    </row>
    <row r="12" spans="1:6" ht="12.75">
      <c r="A12" s="3">
        <v>38587</v>
      </c>
      <c r="B12" s="4" t="s">
        <v>32</v>
      </c>
      <c r="C12" s="4" t="s">
        <v>7</v>
      </c>
      <c r="D12" s="4" t="s">
        <v>22</v>
      </c>
      <c r="E12" s="5">
        <v>68.96</v>
      </c>
      <c r="F12" s="4">
        <v>50</v>
      </c>
    </row>
    <row r="13" spans="1:6" ht="12.75">
      <c r="A13" s="6">
        <v>38587</v>
      </c>
      <c r="B13" s="7" t="s">
        <v>35</v>
      </c>
      <c r="C13" s="7" t="s">
        <v>10</v>
      </c>
      <c r="D13" s="7" t="s">
        <v>37</v>
      </c>
      <c r="E13" s="8">
        <v>63.92</v>
      </c>
      <c r="F13" s="4">
        <v>76</v>
      </c>
    </row>
    <row r="14" spans="1:6" ht="12.75">
      <c r="A14" s="6">
        <v>38589</v>
      </c>
      <c r="B14" s="7" t="s">
        <v>35</v>
      </c>
      <c r="C14" s="7" t="s">
        <v>36</v>
      </c>
      <c r="D14" s="7" t="s">
        <v>26</v>
      </c>
      <c r="E14" s="8">
        <v>58.94</v>
      </c>
      <c r="F14" s="4">
        <v>52</v>
      </c>
    </row>
    <row r="15" spans="1:6" ht="12.75">
      <c r="A15" s="3">
        <v>38591</v>
      </c>
      <c r="B15" s="4" t="s">
        <v>25</v>
      </c>
      <c r="C15" s="4" t="s">
        <v>10</v>
      </c>
      <c r="D15" s="4" t="s">
        <v>26</v>
      </c>
      <c r="E15" s="5">
        <v>34.27</v>
      </c>
      <c r="F15" s="4">
        <v>76</v>
      </c>
    </row>
    <row r="16" spans="1:6" ht="12.75">
      <c r="A16" s="3">
        <v>38591</v>
      </c>
      <c r="B16" s="4" t="s">
        <v>13</v>
      </c>
      <c r="C16" s="4" t="s">
        <v>9</v>
      </c>
      <c r="D16" s="4" t="s">
        <v>19</v>
      </c>
      <c r="E16" s="5">
        <v>268.72</v>
      </c>
      <c r="F16" s="4">
        <v>51</v>
      </c>
    </row>
    <row r="17" spans="1:6" ht="12.75">
      <c r="A17" s="6">
        <v>38591</v>
      </c>
      <c r="B17" s="7" t="s">
        <v>5</v>
      </c>
      <c r="C17" s="7" t="s">
        <v>30</v>
      </c>
      <c r="D17" s="7" t="s">
        <v>29</v>
      </c>
      <c r="E17" s="8">
        <v>247.47</v>
      </c>
      <c r="F17" s="4">
        <v>274</v>
      </c>
    </row>
    <row r="18" spans="1:6" ht="12.75">
      <c r="A18" s="3">
        <v>38594</v>
      </c>
      <c r="B18" s="4" t="s">
        <v>5</v>
      </c>
      <c r="C18" s="4" t="s">
        <v>9</v>
      </c>
      <c r="D18" s="4" t="s">
        <v>28</v>
      </c>
      <c r="E18" s="5">
        <v>53.47</v>
      </c>
      <c r="F18" s="4">
        <v>51</v>
      </c>
    </row>
    <row r="19" spans="1:6" ht="12.75">
      <c r="A19" s="3">
        <v>38600</v>
      </c>
      <c r="B19" s="4" t="s">
        <v>5</v>
      </c>
      <c r="C19" s="4" t="s">
        <v>10</v>
      </c>
      <c r="D19" s="4" t="s">
        <v>15</v>
      </c>
      <c r="E19" s="5">
        <v>76.63</v>
      </c>
      <c r="F19" s="4">
        <v>76</v>
      </c>
    </row>
    <row r="20" spans="1:6" ht="12.75">
      <c r="A20" s="3">
        <v>38601</v>
      </c>
      <c r="B20" s="4" t="s">
        <v>59</v>
      </c>
      <c r="C20" s="4" t="s">
        <v>10</v>
      </c>
      <c r="D20" s="4" t="s">
        <v>22</v>
      </c>
      <c r="E20" s="5">
        <v>50.65</v>
      </c>
      <c r="F20" s="4">
        <v>76</v>
      </c>
    </row>
    <row r="21" spans="1:6" ht="12.75">
      <c r="A21" s="3">
        <v>38603</v>
      </c>
      <c r="B21" s="4" t="s">
        <v>13</v>
      </c>
      <c r="C21" s="4" t="s">
        <v>51</v>
      </c>
      <c r="D21" s="4" t="s">
        <v>37</v>
      </c>
      <c r="E21" s="5">
        <v>65.4</v>
      </c>
      <c r="F21" s="4">
        <v>44</v>
      </c>
    </row>
    <row r="22" spans="1:6" ht="12.75">
      <c r="A22" s="3">
        <v>38603</v>
      </c>
      <c r="B22" s="4" t="s">
        <v>52</v>
      </c>
      <c r="C22" s="4" t="s">
        <v>10</v>
      </c>
      <c r="D22" s="4" t="s">
        <v>19</v>
      </c>
      <c r="E22" s="5">
        <v>33.24</v>
      </c>
      <c r="F22" s="4">
        <v>76</v>
      </c>
    </row>
    <row r="23" spans="1:6" ht="12.75">
      <c r="A23" s="3">
        <v>38603</v>
      </c>
      <c r="B23" s="4" t="s">
        <v>59</v>
      </c>
      <c r="C23" s="4" t="s">
        <v>61</v>
      </c>
      <c r="D23" s="4" t="s">
        <v>41</v>
      </c>
      <c r="E23" s="5">
        <v>47.72</v>
      </c>
      <c r="F23" s="4">
        <v>46</v>
      </c>
    </row>
    <row r="24" spans="1:6" ht="12.75">
      <c r="A24" s="3" t="s">
        <v>49</v>
      </c>
      <c r="B24" s="4" t="s">
        <v>13</v>
      </c>
      <c r="C24" s="4" t="s">
        <v>50</v>
      </c>
      <c r="D24" s="4" t="s">
        <v>19</v>
      </c>
      <c r="E24" s="5">
        <v>496.39</v>
      </c>
      <c r="F24" s="4">
        <v>237</v>
      </c>
    </row>
    <row r="25" spans="1:6" ht="12.75">
      <c r="A25" s="3">
        <v>38605</v>
      </c>
      <c r="B25" s="4" t="s">
        <v>38</v>
      </c>
      <c r="C25" s="4" t="s">
        <v>40</v>
      </c>
      <c r="D25" s="4" t="s">
        <v>41</v>
      </c>
      <c r="E25" s="5">
        <v>49.24</v>
      </c>
      <c r="F25" s="4">
        <v>10</v>
      </c>
    </row>
    <row r="26" spans="1:6" ht="12.75">
      <c r="A26" s="3">
        <v>38605</v>
      </c>
      <c r="B26" s="4" t="s">
        <v>54</v>
      </c>
      <c r="C26" s="4" t="s">
        <v>56</v>
      </c>
      <c r="D26" s="4" t="s">
        <v>47</v>
      </c>
      <c r="E26" s="5">
        <v>186.1</v>
      </c>
      <c r="F26" s="4">
        <v>224</v>
      </c>
    </row>
    <row r="27" spans="1:6" ht="12.75">
      <c r="A27" s="3" t="s">
        <v>57</v>
      </c>
      <c r="B27" s="4" t="s">
        <v>5</v>
      </c>
      <c r="C27" s="4" t="s">
        <v>58</v>
      </c>
      <c r="D27" s="4" t="s">
        <v>28</v>
      </c>
      <c r="E27" s="5">
        <v>82.44</v>
      </c>
      <c r="F27" s="4">
        <v>247</v>
      </c>
    </row>
    <row r="28" spans="1:6" ht="12.75">
      <c r="A28" s="3">
        <v>38607</v>
      </c>
      <c r="B28" s="4" t="s">
        <v>35</v>
      </c>
      <c r="C28" s="4" t="s">
        <v>10</v>
      </c>
      <c r="D28" s="4" t="s">
        <v>34</v>
      </c>
      <c r="E28" s="5">
        <v>40.5</v>
      </c>
      <c r="F28" s="4">
        <v>76</v>
      </c>
    </row>
    <row r="29" spans="1:6" ht="12.75">
      <c r="A29" s="3">
        <v>38607</v>
      </c>
      <c r="B29" s="4" t="s">
        <v>59</v>
      </c>
      <c r="C29" s="4" t="s">
        <v>10</v>
      </c>
      <c r="D29" s="4" t="s">
        <v>41</v>
      </c>
      <c r="E29" s="5">
        <v>41.65</v>
      </c>
      <c r="F29" s="4">
        <v>76</v>
      </c>
    </row>
    <row r="30" spans="1:6" ht="12.75">
      <c r="A30" s="3">
        <v>38608</v>
      </c>
      <c r="B30" s="4" t="s">
        <v>59</v>
      </c>
      <c r="C30" s="4" t="s">
        <v>9</v>
      </c>
      <c r="D30" s="4" t="s">
        <v>22</v>
      </c>
      <c r="E30" s="5">
        <v>45.39</v>
      </c>
      <c r="F30" s="4">
        <v>51</v>
      </c>
    </row>
    <row r="31" spans="1:6" ht="12.75">
      <c r="A31" s="3">
        <v>38610</v>
      </c>
      <c r="B31" s="4" t="s">
        <v>59</v>
      </c>
      <c r="C31" s="4" t="s">
        <v>60</v>
      </c>
      <c r="D31" s="4" t="s">
        <v>41</v>
      </c>
      <c r="E31" s="5">
        <v>46.59</v>
      </c>
      <c r="F31" s="4">
        <v>40</v>
      </c>
    </row>
    <row r="32" spans="1:6" ht="12.75">
      <c r="A32" s="3">
        <v>38611</v>
      </c>
      <c r="B32" s="4" t="s">
        <v>45</v>
      </c>
      <c r="C32" s="4" t="s">
        <v>46</v>
      </c>
      <c r="D32" s="4" t="s">
        <v>47</v>
      </c>
      <c r="E32" s="5">
        <v>47.08</v>
      </c>
      <c r="F32" s="4">
        <v>54</v>
      </c>
    </row>
    <row r="33" spans="1:6" ht="12.75">
      <c r="A33" s="3">
        <v>38611</v>
      </c>
      <c r="B33" s="4" t="s">
        <v>48</v>
      </c>
      <c r="C33" s="4" t="s">
        <v>46</v>
      </c>
      <c r="D33" s="4" t="s">
        <v>15</v>
      </c>
      <c r="E33" s="5">
        <v>70.61</v>
      </c>
      <c r="F33" s="4">
        <v>54</v>
      </c>
    </row>
    <row r="34" spans="1:6" ht="12.75">
      <c r="A34" s="3">
        <v>38611</v>
      </c>
      <c r="B34" s="4" t="s">
        <v>59</v>
      </c>
      <c r="C34" s="4" t="s">
        <v>46</v>
      </c>
      <c r="D34" s="4" t="s">
        <v>15</v>
      </c>
      <c r="E34" s="5">
        <v>85.93</v>
      </c>
      <c r="F34" s="4">
        <v>54</v>
      </c>
    </row>
    <row r="35" spans="1:6" ht="12.75">
      <c r="A35" s="3" t="s">
        <v>53</v>
      </c>
      <c r="B35" s="4" t="s">
        <v>54</v>
      </c>
      <c r="C35" s="4" t="s">
        <v>55</v>
      </c>
      <c r="D35" s="4" t="s">
        <v>19</v>
      </c>
      <c r="E35" s="5">
        <v>405.48</v>
      </c>
      <c r="F35" s="4">
        <v>432</v>
      </c>
    </row>
    <row r="36" spans="1:6" ht="12.75">
      <c r="A36" s="3">
        <v>38612</v>
      </c>
      <c r="B36" s="4" t="s">
        <v>38</v>
      </c>
      <c r="C36" s="4" t="s">
        <v>39</v>
      </c>
      <c r="D36" s="4" t="s">
        <v>26</v>
      </c>
      <c r="E36" s="5">
        <v>43.94</v>
      </c>
      <c r="F36" s="4">
        <v>32</v>
      </c>
    </row>
    <row r="37" spans="1:6" ht="12.75">
      <c r="A37" s="3">
        <v>38612</v>
      </c>
      <c r="B37" s="4" t="s">
        <v>42</v>
      </c>
      <c r="C37" s="4" t="s">
        <v>43</v>
      </c>
      <c r="D37" s="4" t="s">
        <v>44</v>
      </c>
      <c r="E37" s="5">
        <v>69.22</v>
      </c>
      <c r="F37" s="4">
        <v>138</v>
      </c>
    </row>
    <row r="38" spans="1:6" ht="12.75">
      <c r="A38" s="3">
        <v>38612</v>
      </c>
      <c r="B38" s="4" t="s">
        <v>59</v>
      </c>
      <c r="C38" s="4" t="s">
        <v>36</v>
      </c>
      <c r="D38" s="4" t="s">
        <v>22</v>
      </c>
      <c r="E38" s="5">
        <v>58.72</v>
      </c>
      <c r="F38" s="4">
        <v>52</v>
      </c>
    </row>
    <row r="39" spans="1:6" ht="12.75">
      <c r="A39" s="3">
        <v>38612</v>
      </c>
      <c r="B39" s="4" t="s">
        <v>5</v>
      </c>
      <c r="C39" s="4" t="s">
        <v>43</v>
      </c>
      <c r="D39" s="4" t="s">
        <v>28</v>
      </c>
      <c r="E39" s="5">
        <v>58.89</v>
      </c>
      <c r="F39" s="4">
        <v>138</v>
      </c>
    </row>
    <row r="40" spans="1:6" ht="12.75">
      <c r="A40" s="3">
        <v>38614</v>
      </c>
      <c r="B40" s="4" t="s">
        <v>59</v>
      </c>
      <c r="C40" s="4" t="s">
        <v>14</v>
      </c>
      <c r="D40" s="4" t="s">
        <v>22</v>
      </c>
      <c r="E40" s="5">
        <v>33.7</v>
      </c>
      <c r="F40" s="4">
        <v>20</v>
      </c>
    </row>
    <row r="41" spans="1:6" ht="12.75">
      <c r="A41" s="3">
        <v>38615</v>
      </c>
      <c r="B41" s="4" t="s">
        <v>59</v>
      </c>
      <c r="C41" s="4" t="s">
        <v>62</v>
      </c>
      <c r="D41" s="4" t="s">
        <v>22</v>
      </c>
      <c r="E41" s="5">
        <v>46.16</v>
      </c>
      <c r="F41" s="4">
        <v>6</v>
      </c>
    </row>
    <row r="42" spans="1:6" ht="12.75">
      <c r="A42" s="3">
        <v>38615</v>
      </c>
      <c r="B42" s="4" t="s">
        <v>5</v>
      </c>
      <c r="C42" s="4" t="s">
        <v>14</v>
      </c>
      <c r="D42" s="4" t="s">
        <v>44</v>
      </c>
      <c r="E42" s="5">
        <v>29.44</v>
      </c>
      <c r="F42" s="4">
        <v>20</v>
      </c>
    </row>
    <row r="43" spans="1:6" ht="12.75">
      <c r="A43" s="3">
        <v>38617</v>
      </c>
      <c r="B43" s="4" t="s">
        <v>59</v>
      </c>
      <c r="C43" s="4" t="s">
        <v>36</v>
      </c>
      <c r="D43" s="4" t="s">
        <v>22</v>
      </c>
      <c r="E43" s="5">
        <v>43.17</v>
      </c>
      <c r="F43" s="4">
        <v>52</v>
      </c>
    </row>
    <row r="44" spans="1:6" ht="12.75">
      <c r="A44" s="3" t="s">
        <v>73</v>
      </c>
      <c r="B44" s="4" t="s">
        <v>45</v>
      </c>
      <c r="C44" s="4" t="s">
        <v>24</v>
      </c>
      <c r="D44" s="4" t="s">
        <v>47</v>
      </c>
      <c r="E44" s="5">
        <v>164.09</v>
      </c>
      <c r="F44" s="4">
        <v>426</v>
      </c>
    </row>
    <row r="45" spans="1:6" ht="12.75">
      <c r="A45" s="3">
        <v>38618</v>
      </c>
      <c r="B45" s="4" t="s">
        <v>59</v>
      </c>
      <c r="C45" s="4" t="s">
        <v>36</v>
      </c>
      <c r="D45" s="4" t="s">
        <v>15</v>
      </c>
      <c r="E45" s="5">
        <v>66.31</v>
      </c>
      <c r="F45" s="4">
        <v>52</v>
      </c>
    </row>
    <row r="46" spans="1:6" ht="12.75">
      <c r="A46" s="3">
        <v>38618</v>
      </c>
      <c r="B46" s="4" t="s">
        <v>35</v>
      </c>
      <c r="C46" s="4" t="s">
        <v>36</v>
      </c>
      <c r="D46" s="4" t="s">
        <v>15</v>
      </c>
      <c r="E46" s="5">
        <v>55.05</v>
      </c>
      <c r="F46" s="4">
        <v>52</v>
      </c>
    </row>
    <row r="47" spans="1:6" ht="12.75">
      <c r="A47" s="3">
        <v>38618</v>
      </c>
      <c r="B47" s="4" t="s">
        <v>72</v>
      </c>
      <c r="C47" s="4" t="s">
        <v>36</v>
      </c>
      <c r="D47" s="4" t="s">
        <v>47</v>
      </c>
      <c r="E47" s="5">
        <v>19.38</v>
      </c>
      <c r="F47" s="4">
        <v>52</v>
      </c>
    </row>
    <row r="48" spans="1:6" ht="12.75">
      <c r="A48" s="3">
        <v>38619</v>
      </c>
      <c r="B48" s="4" t="s">
        <v>25</v>
      </c>
      <c r="C48" s="4" t="s">
        <v>7</v>
      </c>
      <c r="D48" s="4" t="s">
        <v>26</v>
      </c>
      <c r="E48" s="5">
        <v>31.42</v>
      </c>
      <c r="F48" s="4">
        <v>50</v>
      </c>
    </row>
    <row r="49" spans="1:6" ht="12.75">
      <c r="A49" s="3">
        <v>38619</v>
      </c>
      <c r="B49" s="4" t="s">
        <v>8</v>
      </c>
      <c r="C49" s="4" t="s">
        <v>69</v>
      </c>
      <c r="D49" s="4" t="s">
        <v>22</v>
      </c>
      <c r="E49" s="5">
        <v>19.3</v>
      </c>
      <c r="F49" s="4">
        <v>76</v>
      </c>
    </row>
    <row r="50" spans="1:6" ht="12.75">
      <c r="A50" s="3">
        <v>38619</v>
      </c>
      <c r="B50" s="4" t="s">
        <v>42</v>
      </c>
      <c r="C50" s="4" t="s">
        <v>36</v>
      </c>
      <c r="D50" s="4" t="s">
        <v>41</v>
      </c>
      <c r="E50" s="5">
        <v>50.36</v>
      </c>
      <c r="F50" s="4">
        <v>52</v>
      </c>
    </row>
    <row r="51" spans="1:6" ht="12.75">
      <c r="A51" s="4" t="s">
        <v>67</v>
      </c>
      <c r="B51" s="4" t="s">
        <v>8</v>
      </c>
      <c r="C51" s="4" t="s">
        <v>68</v>
      </c>
      <c r="D51" s="4" t="s">
        <v>37</v>
      </c>
      <c r="E51" s="5">
        <v>38.75</v>
      </c>
      <c r="F51" s="4">
        <v>218</v>
      </c>
    </row>
    <row r="52" spans="1:6" ht="12.75">
      <c r="A52" s="3">
        <v>38621</v>
      </c>
      <c r="B52" s="4" t="s">
        <v>5</v>
      </c>
      <c r="C52" s="4" t="s">
        <v>9</v>
      </c>
      <c r="D52" s="4" t="s">
        <v>28</v>
      </c>
      <c r="E52" s="5">
        <v>23.55</v>
      </c>
      <c r="F52" s="4">
        <v>51</v>
      </c>
    </row>
    <row r="53" spans="1:6" ht="12.75">
      <c r="A53" s="3">
        <v>38622</v>
      </c>
      <c r="B53" s="4" t="s">
        <v>59</v>
      </c>
      <c r="C53" s="4" t="s">
        <v>39</v>
      </c>
      <c r="D53" s="4" t="s">
        <v>41</v>
      </c>
      <c r="E53" s="5">
        <v>37.88</v>
      </c>
      <c r="F53" s="4">
        <v>32</v>
      </c>
    </row>
    <row r="54" spans="1:6" ht="12.75">
      <c r="A54" s="3">
        <v>38622</v>
      </c>
      <c r="B54" s="4" t="s">
        <v>54</v>
      </c>
      <c r="C54" s="4" t="s">
        <v>71</v>
      </c>
      <c r="D54" s="4" t="s">
        <v>19</v>
      </c>
      <c r="E54" s="5">
        <v>185.22</v>
      </c>
      <c r="F54" s="4">
        <v>62</v>
      </c>
    </row>
    <row r="55" spans="1:6" ht="12.75">
      <c r="A55" s="3">
        <v>38624</v>
      </c>
      <c r="B55" s="4" t="s">
        <v>59</v>
      </c>
      <c r="C55" s="4" t="s">
        <v>63</v>
      </c>
      <c r="D55" s="4" t="s">
        <v>26</v>
      </c>
      <c r="E55" s="5">
        <v>72.7</v>
      </c>
      <c r="F55" s="4">
        <v>168</v>
      </c>
    </row>
    <row r="56" spans="1:6" ht="12.75">
      <c r="A56" s="3">
        <v>38625</v>
      </c>
      <c r="B56" s="4" t="s">
        <v>59</v>
      </c>
      <c r="C56" s="4" t="s">
        <v>64</v>
      </c>
      <c r="D56" s="4" t="s">
        <v>15</v>
      </c>
      <c r="E56" s="5">
        <v>7.94</v>
      </c>
      <c r="F56" s="4">
        <v>74</v>
      </c>
    </row>
    <row r="57" spans="1:6" ht="12.75">
      <c r="A57" s="3">
        <v>38625</v>
      </c>
      <c r="B57" s="4" t="s">
        <v>48</v>
      </c>
      <c r="C57" s="4" t="s">
        <v>64</v>
      </c>
      <c r="D57" s="4" t="s">
        <v>15</v>
      </c>
      <c r="E57" s="5">
        <v>70.61</v>
      </c>
      <c r="F57" s="4">
        <v>74</v>
      </c>
    </row>
    <row r="58" spans="1:6" ht="12.75">
      <c r="A58" s="3">
        <v>38625</v>
      </c>
      <c r="B58" s="4" t="s">
        <v>72</v>
      </c>
      <c r="C58" s="4" t="s">
        <v>64</v>
      </c>
      <c r="D58" s="4" t="s">
        <v>47</v>
      </c>
      <c r="E58" s="5">
        <v>29.06</v>
      </c>
      <c r="F58" s="4">
        <v>74</v>
      </c>
    </row>
    <row r="59" spans="1:6" ht="12.75">
      <c r="A59" s="3">
        <v>38626</v>
      </c>
      <c r="B59" s="4" t="s">
        <v>59</v>
      </c>
      <c r="C59" s="4" t="s">
        <v>65</v>
      </c>
      <c r="D59" s="4" t="s">
        <v>26</v>
      </c>
      <c r="E59" s="5">
        <v>62.04</v>
      </c>
      <c r="F59" s="4">
        <v>91</v>
      </c>
    </row>
    <row r="60" spans="1:6" ht="12.75">
      <c r="A60" s="3">
        <v>38626</v>
      </c>
      <c r="B60" s="4" t="s">
        <v>5</v>
      </c>
      <c r="C60" s="4" t="s">
        <v>66</v>
      </c>
      <c r="D60" s="4" t="s">
        <v>28</v>
      </c>
      <c r="E60" s="5">
        <v>70.83</v>
      </c>
      <c r="F60" s="4">
        <v>192</v>
      </c>
    </row>
    <row r="61" spans="1:6" ht="12.75">
      <c r="A61" s="3">
        <v>38626</v>
      </c>
      <c r="B61" s="4" t="s">
        <v>42</v>
      </c>
      <c r="C61" s="4" t="s">
        <v>12</v>
      </c>
      <c r="D61" s="4" t="s">
        <v>70</v>
      </c>
      <c r="E61" s="5">
        <v>125.69</v>
      </c>
      <c r="F61" s="4">
        <v>283</v>
      </c>
    </row>
    <row r="62" spans="1:6" ht="12.75">
      <c r="A62" s="3">
        <v>38626</v>
      </c>
      <c r="B62" s="4" t="s">
        <v>54</v>
      </c>
      <c r="C62" s="4" t="s">
        <v>66</v>
      </c>
      <c r="D62" s="4" t="s">
        <v>44</v>
      </c>
      <c r="E62" s="5">
        <v>165.19</v>
      </c>
      <c r="F62" s="4">
        <v>192</v>
      </c>
    </row>
    <row r="63" spans="1:6" ht="12.75">
      <c r="A63" s="3">
        <v>38628</v>
      </c>
      <c r="B63" s="4" t="s">
        <v>59</v>
      </c>
      <c r="C63" s="4" t="s">
        <v>62</v>
      </c>
      <c r="D63" s="4" t="s">
        <v>22</v>
      </c>
      <c r="E63" s="5">
        <v>42.81</v>
      </c>
      <c r="F63" s="4">
        <v>6</v>
      </c>
    </row>
    <row r="64" spans="1:6" ht="12.75">
      <c r="A64" s="3">
        <v>38628</v>
      </c>
      <c r="B64" s="4" t="s">
        <v>48</v>
      </c>
      <c r="C64" s="4" t="s">
        <v>14</v>
      </c>
      <c r="D64" s="4" t="s">
        <v>15</v>
      </c>
      <c r="E64" s="5">
        <v>41.55</v>
      </c>
      <c r="F64" s="4">
        <v>20</v>
      </c>
    </row>
    <row r="65" spans="1:6" ht="12.75">
      <c r="A65" s="3">
        <v>38628</v>
      </c>
      <c r="B65" s="4" t="s">
        <v>52</v>
      </c>
      <c r="C65" s="4" t="s">
        <v>79</v>
      </c>
      <c r="D65" s="4" t="s">
        <v>41</v>
      </c>
      <c r="E65" s="5">
        <v>34.63</v>
      </c>
      <c r="F65" s="4">
        <v>30</v>
      </c>
    </row>
    <row r="66" spans="1:6" ht="12.75">
      <c r="A66" s="3">
        <v>38629</v>
      </c>
      <c r="B66" s="4" t="s">
        <v>59</v>
      </c>
      <c r="C66" s="4" t="s">
        <v>77</v>
      </c>
      <c r="D66" s="4" t="s">
        <v>22</v>
      </c>
      <c r="E66" s="5">
        <v>64.01</v>
      </c>
      <c r="F66" s="4">
        <v>65</v>
      </c>
    </row>
    <row r="67" spans="1:6" ht="12.75">
      <c r="A67" s="3">
        <v>38629</v>
      </c>
      <c r="B67" s="4" t="s">
        <v>32</v>
      </c>
      <c r="C67" s="4" t="s">
        <v>36</v>
      </c>
      <c r="D67" s="4" t="s">
        <v>41</v>
      </c>
      <c r="E67" s="5">
        <v>38.02</v>
      </c>
      <c r="F67" s="4">
        <v>52</v>
      </c>
    </row>
    <row r="68" spans="1:6" ht="12.75">
      <c r="A68" s="3">
        <v>38631</v>
      </c>
      <c r="B68" s="4" t="s">
        <v>59</v>
      </c>
      <c r="C68" s="4" t="s">
        <v>78</v>
      </c>
      <c r="D68" s="4" t="s">
        <v>44</v>
      </c>
      <c r="E68" s="5">
        <v>106.79</v>
      </c>
      <c r="F68" s="4">
        <v>218</v>
      </c>
    </row>
    <row r="69" spans="1:6" ht="12.75">
      <c r="A69" s="3">
        <v>38631</v>
      </c>
      <c r="B69" s="4" t="s">
        <v>5</v>
      </c>
      <c r="C69" s="4" t="s">
        <v>78</v>
      </c>
      <c r="D69" s="4" t="s">
        <v>28</v>
      </c>
      <c r="E69" s="5">
        <v>100.32</v>
      </c>
      <c r="F69" s="4">
        <v>218</v>
      </c>
    </row>
    <row r="70" spans="1:6" ht="12.75">
      <c r="A70" s="3">
        <v>38633</v>
      </c>
      <c r="B70" s="4" t="s">
        <v>54</v>
      </c>
      <c r="C70" s="4" t="s">
        <v>74</v>
      </c>
      <c r="D70" s="4" t="s">
        <v>26</v>
      </c>
      <c r="E70" s="5">
        <v>120.13</v>
      </c>
      <c r="F70" s="4">
        <v>168</v>
      </c>
    </row>
    <row r="71" spans="1:6" ht="12.75">
      <c r="A71" s="3">
        <v>38635</v>
      </c>
      <c r="B71" s="4" t="s">
        <v>5</v>
      </c>
      <c r="C71" s="4" t="s">
        <v>14</v>
      </c>
      <c r="D71" s="4" t="s">
        <v>28</v>
      </c>
      <c r="E71" s="5">
        <v>23.55</v>
      </c>
      <c r="F71" s="4">
        <v>20</v>
      </c>
    </row>
    <row r="72" spans="1:6" ht="12.75">
      <c r="A72" s="3">
        <v>38636</v>
      </c>
      <c r="B72" s="4" t="s">
        <v>59</v>
      </c>
      <c r="C72" s="4" t="s">
        <v>14</v>
      </c>
      <c r="D72" s="4" t="s">
        <v>22</v>
      </c>
      <c r="E72" s="5">
        <v>34.57</v>
      </c>
      <c r="F72" s="4">
        <v>20</v>
      </c>
    </row>
    <row r="73" spans="1:6" ht="12.75">
      <c r="A73" s="3">
        <v>38636</v>
      </c>
      <c r="B73" s="4" t="s">
        <v>5</v>
      </c>
      <c r="C73" s="4" t="s">
        <v>14</v>
      </c>
      <c r="D73" s="4" t="s">
        <v>44</v>
      </c>
      <c r="E73" s="5">
        <v>53</v>
      </c>
      <c r="F73" s="4">
        <v>20</v>
      </c>
    </row>
    <row r="74" spans="1:6" ht="12.75">
      <c r="A74" s="3">
        <v>38637</v>
      </c>
      <c r="B74" s="4" t="s">
        <v>5</v>
      </c>
      <c r="C74" s="4" t="s">
        <v>14</v>
      </c>
      <c r="D74" s="4" t="s">
        <v>28</v>
      </c>
      <c r="E74" s="5">
        <v>23.55</v>
      </c>
      <c r="F74" s="4">
        <v>20</v>
      </c>
    </row>
    <row r="75" spans="1:6" ht="12.75">
      <c r="A75" s="3">
        <v>38638</v>
      </c>
      <c r="B75" s="4" t="s">
        <v>59</v>
      </c>
      <c r="C75" s="4" t="s">
        <v>36</v>
      </c>
      <c r="D75" s="4" t="s">
        <v>26</v>
      </c>
      <c r="E75" s="5">
        <v>59.84</v>
      </c>
      <c r="F75" s="4">
        <v>52</v>
      </c>
    </row>
    <row r="76" spans="1:6" ht="12.75">
      <c r="A76" s="3">
        <v>38638</v>
      </c>
      <c r="B76" s="4" t="s">
        <v>5</v>
      </c>
      <c r="C76" s="4" t="s">
        <v>14</v>
      </c>
      <c r="D76" s="4" t="s">
        <v>44</v>
      </c>
      <c r="E76" s="5">
        <v>64.77</v>
      </c>
      <c r="F76" s="4">
        <v>20</v>
      </c>
    </row>
    <row r="77" spans="1:6" ht="12.75">
      <c r="A77" s="3">
        <v>38638</v>
      </c>
      <c r="B77" s="4" t="s">
        <v>52</v>
      </c>
      <c r="C77" s="4" t="s">
        <v>40</v>
      </c>
      <c r="D77" s="4" t="s">
        <v>41</v>
      </c>
      <c r="E77" s="5">
        <v>36</v>
      </c>
      <c r="F77" s="4">
        <v>10</v>
      </c>
    </row>
    <row r="78" spans="1:6" ht="12.75">
      <c r="A78" s="3">
        <v>38638</v>
      </c>
      <c r="B78" s="4" t="s">
        <v>80</v>
      </c>
      <c r="C78" s="4" t="s">
        <v>36</v>
      </c>
      <c r="D78" s="4" t="s">
        <v>47</v>
      </c>
      <c r="E78" s="5">
        <v>50.59</v>
      </c>
      <c r="F78" s="4">
        <v>52</v>
      </c>
    </row>
    <row r="79" spans="1:6" ht="12.75">
      <c r="A79" s="4" t="s">
        <v>75</v>
      </c>
      <c r="B79" s="4" t="s">
        <v>54</v>
      </c>
      <c r="C79" s="4" t="s">
        <v>76</v>
      </c>
      <c r="D79" s="4" t="s">
        <v>41</v>
      </c>
      <c r="E79" s="5">
        <v>686.26</v>
      </c>
      <c r="F79" s="4">
        <v>413</v>
      </c>
    </row>
    <row r="80" spans="1:6" ht="12.75">
      <c r="A80" s="3">
        <v>38640</v>
      </c>
      <c r="B80" s="4" t="s">
        <v>5</v>
      </c>
      <c r="C80" s="4" t="s">
        <v>14</v>
      </c>
      <c r="D80" s="4" t="s">
        <v>28</v>
      </c>
      <c r="E80" s="5">
        <v>23.55</v>
      </c>
      <c r="F80" s="4">
        <v>20</v>
      </c>
    </row>
    <row r="81" spans="1:6" ht="12.75">
      <c r="A81" s="3">
        <v>38640</v>
      </c>
      <c r="B81" s="4" t="s">
        <v>8</v>
      </c>
      <c r="C81" s="4" t="s">
        <v>12</v>
      </c>
      <c r="D81" s="4" t="s">
        <v>70</v>
      </c>
      <c r="E81" s="5">
        <v>48.37</v>
      </c>
      <c r="F81" s="4">
        <v>283</v>
      </c>
    </row>
    <row r="82" spans="1:6" ht="12.75">
      <c r="A82" s="3">
        <v>38640</v>
      </c>
      <c r="B82" s="4" t="s">
        <v>85</v>
      </c>
      <c r="C82" s="4" t="s">
        <v>14</v>
      </c>
      <c r="D82" s="4" t="s">
        <v>44</v>
      </c>
      <c r="E82" s="5">
        <v>16.94</v>
      </c>
      <c r="F82" s="4">
        <v>20</v>
      </c>
    </row>
    <row r="83" spans="1:6" ht="12.75">
      <c r="A83" s="3">
        <v>38642</v>
      </c>
      <c r="B83" s="4" t="s">
        <v>59</v>
      </c>
      <c r="C83" s="4" t="s">
        <v>81</v>
      </c>
      <c r="D83" s="4" t="s">
        <v>44</v>
      </c>
      <c r="E83" s="5">
        <v>100.51</v>
      </c>
      <c r="F83" s="4">
        <v>247</v>
      </c>
    </row>
    <row r="84" spans="1:6" ht="12.75">
      <c r="A84" s="3">
        <v>38642</v>
      </c>
      <c r="B84" s="4" t="s">
        <v>80</v>
      </c>
      <c r="C84" s="4" t="s">
        <v>84</v>
      </c>
      <c r="D84" s="4" t="s">
        <v>22</v>
      </c>
      <c r="E84" s="5">
        <v>32.33</v>
      </c>
      <c r="F84" s="4">
        <v>24</v>
      </c>
    </row>
    <row r="85" spans="1:6" ht="12.75">
      <c r="A85" s="3">
        <v>38643</v>
      </c>
      <c r="B85" s="4" t="s">
        <v>59</v>
      </c>
      <c r="C85" s="4" t="s">
        <v>82</v>
      </c>
      <c r="D85" s="4" t="s">
        <v>41</v>
      </c>
      <c r="E85" s="5">
        <v>37.88</v>
      </c>
      <c r="F85" s="4">
        <v>22</v>
      </c>
    </row>
    <row r="86" spans="1:6" ht="12.75">
      <c r="A86" s="3">
        <v>38643</v>
      </c>
      <c r="B86" s="4" t="s">
        <v>35</v>
      </c>
      <c r="C86" s="4" t="s">
        <v>83</v>
      </c>
      <c r="D86" s="4" t="s">
        <v>26</v>
      </c>
      <c r="E86" s="5">
        <v>27.69</v>
      </c>
      <c r="F86" s="4">
        <v>51</v>
      </c>
    </row>
    <row r="87" spans="1:6" ht="12.75">
      <c r="A87" s="3">
        <v>38646</v>
      </c>
      <c r="B87" s="4" t="s">
        <v>5</v>
      </c>
      <c r="C87" s="4" t="s">
        <v>11</v>
      </c>
      <c r="D87" s="4" t="s">
        <v>15</v>
      </c>
      <c r="E87" s="5">
        <v>117.9</v>
      </c>
      <c r="F87" s="4">
        <v>138</v>
      </c>
    </row>
    <row r="88" spans="1:6" ht="12.75">
      <c r="A88" s="3">
        <v>38646</v>
      </c>
      <c r="B88" s="4" t="s">
        <v>35</v>
      </c>
      <c r="C88" s="4" t="s">
        <v>11</v>
      </c>
      <c r="D88" s="4" t="s">
        <v>15</v>
      </c>
      <c r="E88" s="5">
        <v>76.16</v>
      </c>
      <c r="F88" s="4">
        <v>138</v>
      </c>
    </row>
    <row r="89" spans="1:6" ht="12.75">
      <c r="A89" s="3">
        <v>38646</v>
      </c>
      <c r="B89" s="4" t="s">
        <v>45</v>
      </c>
      <c r="C89" s="4" t="s">
        <v>11</v>
      </c>
      <c r="D89" s="4" t="s">
        <v>47</v>
      </c>
      <c r="E89" s="5">
        <v>62.66</v>
      </c>
      <c r="F89" s="4">
        <v>138</v>
      </c>
    </row>
    <row r="90" spans="1:6" ht="12.75">
      <c r="A90" s="3">
        <v>38647</v>
      </c>
      <c r="B90" s="4" t="s">
        <v>42</v>
      </c>
      <c r="C90" s="4" t="s">
        <v>11</v>
      </c>
      <c r="D90" s="4" t="s">
        <v>26</v>
      </c>
      <c r="E90" s="5">
        <v>63.5</v>
      </c>
      <c r="F90" s="4">
        <v>138</v>
      </c>
    </row>
    <row r="91" spans="1:6" ht="12.75">
      <c r="A91" s="3">
        <v>38658</v>
      </c>
      <c r="B91" s="4" t="s">
        <v>59</v>
      </c>
      <c r="C91" s="4" t="s">
        <v>40</v>
      </c>
      <c r="D91" s="4" t="s">
        <v>41</v>
      </c>
      <c r="E91" s="5">
        <v>40.9</v>
      </c>
      <c r="F91" s="4">
        <v>10</v>
      </c>
    </row>
    <row r="92" spans="1:6" ht="12.75">
      <c r="A92" s="3">
        <v>38659</v>
      </c>
      <c r="B92" s="4" t="s">
        <v>59</v>
      </c>
      <c r="C92" s="4" t="s">
        <v>40</v>
      </c>
      <c r="D92" s="4" t="s">
        <v>41</v>
      </c>
      <c r="E92" s="5">
        <v>34.83</v>
      </c>
      <c r="F92" s="4">
        <v>10</v>
      </c>
    </row>
    <row r="93" spans="1:6" ht="12.75">
      <c r="A93" s="3">
        <v>38661</v>
      </c>
      <c r="B93" s="4" t="s">
        <v>42</v>
      </c>
      <c r="C93" s="4" t="s">
        <v>10</v>
      </c>
      <c r="D93" s="4" t="s">
        <v>70</v>
      </c>
      <c r="E93" s="5">
        <v>63.88</v>
      </c>
      <c r="F93" s="4">
        <v>76</v>
      </c>
    </row>
    <row r="94" spans="1:6" ht="12.75">
      <c r="A94" s="3">
        <v>38663</v>
      </c>
      <c r="B94" s="4" t="s">
        <v>59</v>
      </c>
      <c r="C94" s="4" t="s">
        <v>61</v>
      </c>
      <c r="D94" s="4" t="s">
        <v>41</v>
      </c>
      <c r="E94" s="5">
        <v>48.47</v>
      </c>
      <c r="F94" s="4">
        <v>46</v>
      </c>
    </row>
    <row r="95" spans="1:6" ht="12.75">
      <c r="A95" s="3">
        <v>38664</v>
      </c>
      <c r="B95" s="4" t="s">
        <v>59</v>
      </c>
      <c r="C95" s="4" t="s">
        <v>61</v>
      </c>
      <c r="D95" s="4" t="s">
        <v>41</v>
      </c>
      <c r="E95" s="5">
        <v>46.95</v>
      </c>
      <c r="F95" s="4">
        <v>46</v>
      </c>
    </row>
    <row r="96" spans="1:6" ht="12.75">
      <c r="A96" s="3">
        <v>38665</v>
      </c>
      <c r="B96" s="4" t="s">
        <v>59</v>
      </c>
      <c r="C96" s="4" t="s">
        <v>69</v>
      </c>
      <c r="D96" s="4" t="s">
        <v>86</v>
      </c>
      <c r="E96" s="5">
        <v>60.84</v>
      </c>
      <c r="F96" s="4">
        <v>76</v>
      </c>
    </row>
    <row r="97" spans="1:6" ht="12.75">
      <c r="A97" s="3">
        <v>38666</v>
      </c>
      <c r="B97" s="4" t="s">
        <v>59</v>
      </c>
      <c r="C97" s="4" t="s">
        <v>61</v>
      </c>
      <c r="D97" s="4" t="s">
        <v>41</v>
      </c>
      <c r="E97" s="5">
        <v>57.03</v>
      </c>
      <c r="F97" s="4">
        <v>46</v>
      </c>
    </row>
    <row r="98" spans="1:6" ht="12.75">
      <c r="A98" s="3">
        <v>38667</v>
      </c>
      <c r="B98" s="4" t="s">
        <v>54</v>
      </c>
      <c r="C98" s="4" t="s">
        <v>91</v>
      </c>
      <c r="D98" s="4" t="s">
        <v>15</v>
      </c>
      <c r="E98" s="5">
        <v>244.99</v>
      </c>
      <c r="F98" s="4">
        <v>312</v>
      </c>
    </row>
    <row r="99" spans="1:6" ht="12.75">
      <c r="A99" s="3" t="s">
        <v>92</v>
      </c>
      <c r="B99" s="4" t="s">
        <v>45</v>
      </c>
      <c r="C99" s="4" t="s">
        <v>12</v>
      </c>
      <c r="D99" s="4" t="s">
        <v>47</v>
      </c>
      <c r="E99" s="5">
        <v>143.3</v>
      </c>
      <c r="F99" s="4">
        <v>283</v>
      </c>
    </row>
    <row r="100" spans="1:6" ht="12.75">
      <c r="A100" s="3" t="s">
        <v>92</v>
      </c>
      <c r="B100" s="4" t="s">
        <v>85</v>
      </c>
      <c r="C100" s="4" t="s">
        <v>12</v>
      </c>
      <c r="D100" s="4" t="s">
        <v>70</v>
      </c>
      <c r="E100" s="5">
        <v>104.43</v>
      </c>
      <c r="F100" s="4">
        <v>283</v>
      </c>
    </row>
    <row r="101" spans="1:6" ht="12.75">
      <c r="A101" s="3">
        <v>38668</v>
      </c>
      <c r="B101" s="4" t="s">
        <v>5</v>
      </c>
      <c r="C101" s="4" t="s">
        <v>7</v>
      </c>
      <c r="D101" s="4" t="s">
        <v>87</v>
      </c>
      <c r="E101" s="5">
        <v>23.64</v>
      </c>
      <c r="F101" s="4">
        <v>50</v>
      </c>
    </row>
    <row r="102" spans="1:6" ht="12.75">
      <c r="A102" s="3">
        <v>38670</v>
      </c>
      <c r="B102" s="4" t="s">
        <v>5</v>
      </c>
      <c r="C102" s="4" t="s">
        <v>11</v>
      </c>
      <c r="D102" s="4" t="s">
        <v>87</v>
      </c>
      <c r="E102" s="5">
        <v>42.92</v>
      </c>
      <c r="F102" s="4">
        <v>138</v>
      </c>
    </row>
    <row r="103" spans="1:6" ht="12.75">
      <c r="A103" s="3">
        <v>38675</v>
      </c>
      <c r="B103" s="4" t="s">
        <v>5</v>
      </c>
      <c r="C103" s="4" t="s">
        <v>33</v>
      </c>
      <c r="D103" s="4" t="s">
        <v>87</v>
      </c>
      <c r="E103" s="5">
        <v>33.54</v>
      </c>
      <c r="F103" s="4">
        <v>89</v>
      </c>
    </row>
    <row r="104" spans="1:6" ht="12.75">
      <c r="A104" s="3">
        <v>38675</v>
      </c>
      <c r="B104" s="4" t="s">
        <v>6</v>
      </c>
      <c r="C104" s="4" t="s">
        <v>64</v>
      </c>
      <c r="D104" s="4" t="s">
        <v>87</v>
      </c>
      <c r="E104" s="5">
        <v>29.06</v>
      </c>
      <c r="F104" s="4">
        <v>74</v>
      </c>
    </row>
    <row r="105" spans="1:6" ht="12.75">
      <c r="A105" s="3">
        <v>38675</v>
      </c>
      <c r="B105" s="4" t="s">
        <v>45</v>
      </c>
      <c r="C105" s="4" t="s">
        <v>21</v>
      </c>
      <c r="D105" s="4" t="s">
        <v>47</v>
      </c>
      <c r="E105" s="5">
        <v>123.94</v>
      </c>
      <c r="F105" s="4">
        <v>294</v>
      </c>
    </row>
    <row r="106" spans="1:6" ht="12.75">
      <c r="A106" s="3">
        <v>38678</v>
      </c>
      <c r="B106" s="4" t="s">
        <v>88</v>
      </c>
      <c r="C106" s="4" t="s">
        <v>89</v>
      </c>
      <c r="D106" s="4" t="s">
        <v>90</v>
      </c>
      <c r="E106" s="5">
        <v>10.64</v>
      </c>
      <c r="F106" s="4">
        <v>153</v>
      </c>
    </row>
    <row r="107" spans="1:6" ht="12.75">
      <c r="A107" s="11">
        <v>38684</v>
      </c>
      <c r="B107" s="4" t="s">
        <v>59</v>
      </c>
      <c r="C107" s="4" t="s">
        <v>93</v>
      </c>
      <c r="D107" s="4" t="s">
        <v>86</v>
      </c>
      <c r="E107" s="5">
        <v>57.8</v>
      </c>
      <c r="F107" s="4">
        <v>76</v>
      </c>
    </row>
    <row r="108" spans="1:6" ht="12.75">
      <c r="A108" s="11">
        <v>38687</v>
      </c>
      <c r="B108" s="4" t="s">
        <v>5</v>
      </c>
      <c r="C108" s="4" t="s">
        <v>60</v>
      </c>
      <c r="D108" s="4" t="s">
        <v>87</v>
      </c>
      <c r="E108" s="5">
        <v>23.58</v>
      </c>
      <c r="F108" s="4">
        <v>40</v>
      </c>
    </row>
    <row r="109" spans="1:6" ht="12.75">
      <c r="A109" s="3">
        <v>38691</v>
      </c>
      <c r="B109" s="4" t="s">
        <v>88</v>
      </c>
      <c r="C109" s="4" t="s">
        <v>10</v>
      </c>
      <c r="D109" s="4" t="s">
        <v>90</v>
      </c>
      <c r="E109" s="5">
        <v>10.64</v>
      </c>
      <c r="F109" s="4">
        <v>76</v>
      </c>
    </row>
    <row r="110" spans="1:6" ht="12.75">
      <c r="A110" s="11">
        <v>38695</v>
      </c>
      <c r="B110" s="4" t="s">
        <v>59</v>
      </c>
      <c r="C110" s="4" t="s">
        <v>36</v>
      </c>
      <c r="D110" s="4" t="s">
        <v>86</v>
      </c>
      <c r="E110" s="5">
        <v>49.85</v>
      </c>
      <c r="F110" s="4">
        <v>52</v>
      </c>
    </row>
    <row r="111" spans="1:6" ht="12.75">
      <c r="A111" s="3">
        <v>38695</v>
      </c>
      <c r="B111" s="4" t="s">
        <v>88</v>
      </c>
      <c r="C111" s="4" t="s">
        <v>93</v>
      </c>
      <c r="D111" s="4" t="s">
        <v>90</v>
      </c>
      <c r="E111" s="5">
        <v>10.64</v>
      </c>
      <c r="F111" s="4">
        <v>102</v>
      </c>
    </row>
    <row r="112" spans="1:6" ht="12.75">
      <c r="A112" s="11">
        <v>38696</v>
      </c>
      <c r="B112" s="4" t="s">
        <v>5</v>
      </c>
      <c r="C112" s="4" t="s">
        <v>61</v>
      </c>
      <c r="D112" s="4" t="s">
        <v>87</v>
      </c>
      <c r="E112" s="5">
        <v>29.56</v>
      </c>
      <c r="F112" s="4">
        <v>46</v>
      </c>
    </row>
    <row r="113" spans="1:6" ht="12.75">
      <c r="A113" s="3">
        <v>38696</v>
      </c>
      <c r="B113" s="4" t="s">
        <v>96</v>
      </c>
      <c r="C113" s="4" t="s">
        <v>36</v>
      </c>
      <c r="D113" s="4" t="s">
        <v>86</v>
      </c>
      <c r="E113" s="5">
        <v>60.85</v>
      </c>
      <c r="F113" s="4">
        <v>52</v>
      </c>
    </row>
    <row r="114" spans="1:6" ht="12.75">
      <c r="A114" s="3">
        <v>38696</v>
      </c>
      <c r="B114" s="4" t="s">
        <v>88</v>
      </c>
      <c r="C114" s="4" t="s">
        <v>7</v>
      </c>
      <c r="D114" s="4" t="s">
        <v>90</v>
      </c>
      <c r="E114" s="5">
        <v>10.64</v>
      </c>
      <c r="F114" s="4">
        <v>50</v>
      </c>
    </row>
    <row r="115" spans="1:6" ht="12.75">
      <c r="A115" s="3">
        <v>38698</v>
      </c>
      <c r="B115" s="4" t="s">
        <v>96</v>
      </c>
      <c r="C115" s="4" t="s">
        <v>97</v>
      </c>
      <c r="D115" s="4" t="s">
        <v>86</v>
      </c>
      <c r="E115" s="5">
        <v>61.23</v>
      </c>
      <c r="F115" s="4">
        <v>102</v>
      </c>
    </row>
    <row r="116" spans="1:6" ht="12.75">
      <c r="A116" s="3">
        <v>38699</v>
      </c>
      <c r="B116" s="4" t="s">
        <v>88</v>
      </c>
      <c r="C116" s="4" t="s">
        <v>10</v>
      </c>
      <c r="D116" s="4" t="s">
        <v>90</v>
      </c>
      <c r="E116" s="5">
        <v>10.64</v>
      </c>
      <c r="F116" s="4">
        <v>76</v>
      </c>
    </row>
    <row r="117" spans="1:6" ht="12.75">
      <c r="A117" s="3">
        <v>38701</v>
      </c>
      <c r="B117" s="4" t="s">
        <v>88</v>
      </c>
      <c r="C117" s="4" t="s">
        <v>98</v>
      </c>
      <c r="D117" s="4" t="s">
        <v>90</v>
      </c>
      <c r="E117" s="5">
        <v>10.64</v>
      </c>
      <c r="F117" s="4">
        <v>62</v>
      </c>
    </row>
    <row r="118" spans="1:6" ht="12.75">
      <c r="A118" s="11" t="s">
        <v>94</v>
      </c>
      <c r="B118" s="4" t="s">
        <v>45</v>
      </c>
      <c r="C118" s="4" t="s">
        <v>95</v>
      </c>
      <c r="D118" s="4" t="s">
        <v>47</v>
      </c>
      <c r="E118" s="5">
        <v>148.82</v>
      </c>
      <c r="F118" s="4">
        <v>394</v>
      </c>
    </row>
    <row r="119" spans="1:6" ht="12.75">
      <c r="A119" s="3">
        <v>38703</v>
      </c>
      <c r="B119" s="4" t="s">
        <v>88</v>
      </c>
      <c r="C119" s="4" t="s">
        <v>69</v>
      </c>
      <c r="D119" s="4" t="s">
        <v>90</v>
      </c>
      <c r="E119" s="5">
        <v>10.65</v>
      </c>
      <c r="F119" s="4">
        <v>76</v>
      </c>
    </row>
    <row r="120" spans="1:6" ht="12.75">
      <c r="A120" s="11">
        <v>38708</v>
      </c>
      <c r="B120" s="4" t="s">
        <v>59</v>
      </c>
      <c r="C120" s="4" t="s">
        <v>14</v>
      </c>
      <c r="D120" s="4" t="s">
        <v>86</v>
      </c>
      <c r="E120" s="5">
        <v>45.63</v>
      </c>
      <c r="F120" s="4">
        <v>20</v>
      </c>
    </row>
    <row r="121" spans="1:6" ht="12.75">
      <c r="A121" s="11" t="s">
        <v>99</v>
      </c>
      <c r="B121" s="4" t="s">
        <v>96</v>
      </c>
      <c r="C121" s="4" t="s">
        <v>55</v>
      </c>
      <c r="D121" s="4" t="s">
        <v>86</v>
      </c>
      <c r="E121" s="5">
        <v>288.21</v>
      </c>
      <c r="F121" s="4">
        <v>432</v>
      </c>
    </row>
    <row r="122" spans="1:6" ht="12.75">
      <c r="A122" s="3">
        <v>38720</v>
      </c>
      <c r="B122" s="4" t="s">
        <v>5</v>
      </c>
      <c r="C122" s="4" t="s">
        <v>36</v>
      </c>
      <c r="D122" s="4" t="s">
        <v>87</v>
      </c>
      <c r="E122" s="5">
        <v>23.56</v>
      </c>
      <c r="F122" s="4">
        <v>52</v>
      </c>
    </row>
    <row r="123" spans="1:6" ht="12.75">
      <c r="A123" s="3">
        <v>38720</v>
      </c>
      <c r="B123" s="4" t="s">
        <v>88</v>
      </c>
      <c r="C123" s="4" t="s">
        <v>62</v>
      </c>
      <c r="D123" s="4" t="s">
        <v>90</v>
      </c>
      <c r="E123" s="5">
        <v>31.94</v>
      </c>
      <c r="F123" s="4">
        <v>6</v>
      </c>
    </row>
    <row r="124" spans="1:6" ht="12.75">
      <c r="A124" s="3">
        <v>38722</v>
      </c>
      <c r="B124" s="4" t="s">
        <v>96</v>
      </c>
      <c r="C124" s="4" t="s">
        <v>9</v>
      </c>
      <c r="D124" s="4" t="s">
        <v>86</v>
      </c>
      <c r="E124" s="5">
        <v>55.89</v>
      </c>
      <c r="F124" s="4">
        <v>51</v>
      </c>
    </row>
    <row r="125" spans="1:6" ht="12.75">
      <c r="A125" s="3" t="s">
        <v>100</v>
      </c>
      <c r="B125" s="4" t="s">
        <v>45</v>
      </c>
      <c r="C125" s="4" t="s">
        <v>62</v>
      </c>
      <c r="D125" s="4" t="s">
        <v>47</v>
      </c>
      <c r="E125" s="5">
        <v>30.46</v>
      </c>
      <c r="F125" s="4">
        <v>6</v>
      </c>
    </row>
    <row r="126" spans="1:6" ht="12.75">
      <c r="A126" s="3">
        <v>38723</v>
      </c>
      <c r="B126" s="4" t="s">
        <v>59</v>
      </c>
      <c r="C126" s="4" t="s">
        <v>84</v>
      </c>
      <c r="D126" s="4" t="s">
        <v>86</v>
      </c>
      <c r="E126" s="5">
        <v>51.73</v>
      </c>
      <c r="F126" s="4">
        <v>24</v>
      </c>
    </row>
    <row r="127" spans="1:6" ht="12.75">
      <c r="A127" s="3">
        <v>38723</v>
      </c>
      <c r="B127" s="4" t="s">
        <v>45</v>
      </c>
      <c r="C127" s="4" t="s">
        <v>62</v>
      </c>
      <c r="D127" s="4" t="s">
        <v>47</v>
      </c>
      <c r="E127" s="5">
        <v>60.92</v>
      </c>
      <c r="F127" s="4">
        <v>6</v>
      </c>
    </row>
    <row r="128" spans="1:6" ht="12.75">
      <c r="A128" s="3">
        <v>38724</v>
      </c>
      <c r="B128" s="4" t="s">
        <v>5</v>
      </c>
      <c r="C128" s="4" t="s">
        <v>64</v>
      </c>
      <c r="D128" s="4" t="s">
        <v>87</v>
      </c>
      <c r="E128" s="5">
        <v>35.36</v>
      </c>
      <c r="F128" s="4">
        <v>74</v>
      </c>
    </row>
    <row r="129" spans="1:6" ht="12.75">
      <c r="A129" s="3">
        <v>38726</v>
      </c>
      <c r="B129" s="4" t="s">
        <v>88</v>
      </c>
      <c r="C129" s="4" t="s">
        <v>84</v>
      </c>
      <c r="D129" s="4" t="s">
        <v>90</v>
      </c>
      <c r="E129" s="5">
        <v>10.64</v>
      </c>
      <c r="F129" s="4">
        <v>24</v>
      </c>
    </row>
    <row r="130" spans="1:6" ht="12.75">
      <c r="A130" s="3">
        <v>38727</v>
      </c>
      <c r="B130" s="4" t="s">
        <v>96</v>
      </c>
      <c r="C130" s="4" t="s">
        <v>46</v>
      </c>
      <c r="D130" s="4" t="s">
        <v>86</v>
      </c>
      <c r="E130" s="5">
        <v>49.41</v>
      </c>
      <c r="F130" s="4">
        <v>54</v>
      </c>
    </row>
    <row r="131" spans="1:6" ht="12.75">
      <c r="A131" s="3">
        <v>38727</v>
      </c>
      <c r="B131" s="4" t="s">
        <v>88</v>
      </c>
      <c r="C131" s="4" t="s">
        <v>65</v>
      </c>
      <c r="D131" s="4" t="s">
        <v>90</v>
      </c>
      <c r="E131" s="5">
        <v>10.64</v>
      </c>
      <c r="F131" s="4">
        <v>91</v>
      </c>
    </row>
    <row r="132" spans="1:6" ht="12.75">
      <c r="A132" s="3">
        <v>38730</v>
      </c>
      <c r="B132" s="4" t="s">
        <v>88</v>
      </c>
      <c r="C132" s="4" t="s">
        <v>36</v>
      </c>
      <c r="D132" s="4" t="s">
        <v>90</v>
      </c>
      <c r="E132" s="5">
        <v>10.64</v>
      </c>
      <c r="F132" s="4">
        <v>52</v>
      </c>
    </row>
    <row r="133" spans="1:6" ht="12.75">
      <c r="A133" s="3" t="s">
        <v>101</v>
      </c>
      <c r="B133" s="4" t="s">
        <v>13</v>
      </c>
      <c r="C133" s="4" t="s">
        <v>24</v>
      </c>
      <c r="D133" s="4" t="s">
        <v>86</v>
      </c>
      <c r="E133" s="5">
        <v>860.57</v>
      </c>
      <c r="F133" s="4">
        <v>426</v>
      </c>
    </row>
    <row r="134" spans="1:6" ht="12.75">
      <c r="A134" s="3">
        <v>38731</v>
      </c>
      <c r="B134" s="4" t="s">
        <v>88</v>
      </c>
      <c r="C134" s="4" t="s">
        <v>98</v>
      </c>
      <c r="D134" s="4" t="s">
        <v>90</v>
      </c>
      <c r="E134" s="5">
        <v>10.64</v>
      </c>
      <c r="F134" s="4">
        <v>62</v>
      </c>
    </row>
    <row r="135" spans="1:6" ht="12.75">
      <c r="A135" s="3">
        <v>38733</v>
      </c>
      <c r="B135" s="4" t="s">
        <v>96</v>
      </c>
      <c r="C135" s="4" t="s">
        <v>84</v>
      </c>
      <c r="D135" s="4" t="s">
        <v>86</v>
      </c>
      <c r="E135" s="5">
        <v>41.85</v>
      </c>
      <c r="F135" s="4">
        <v>24</v>
      </c>
    </row>
    <row r="136" spans="1:6" ht="12.75">
      <c r="A136" s="3">
        <v>38733</v>
      </c>
      <c r="B136" s="4" t="s">
        <v>45</v>
      </c>
      <c r="C136" s="4" t="s">
        <v>84</v>
      </c>
      <c r="D136" s="4" t="s">
        <v>47</v>
      </c>
      <c r="E136" s="5">
        <v>31.86</v>
      </c>
      <c r="F136" s="4">
        <v>24</v>
      </c>
    </row>
    <row r="137" spans="1:6" ht="12.75">
      <c r="A137" s="3">
        <v>38734</v>
      </c>
      <c r="B137" s="4" t="s">
        <v>88</v>
      </c>
      <c r="C137" s="4" t="s">
        <v>77</v>
      </c>
      <c r="D137" s="4" t="s">
        <v>90</v>
      </c>
      <c r="E137" s="5">
        <v>10.64</v>
      </c>
      <c r="F137" s="4">
        <v>65</v>
      </c>
    </row>
    <row r="138" spans="1:6" ht="12.75">
      <c r="A138" s="3">
        <v>38736</v>
      </c>
      <c r="B138" s="4" t="s">
        <v>5</v>
      </c>
      <c r="C138" s="4" t="s">
        <v>10</v>
      </c>
      <c r="D138" s="4" t="s">
        <v>87</v>
      </c>
      <c r="E138" s="5">
        <v>29.5</v>
      </c>
      <c r="F138" s="4">
        <v>76</v>
      </c>
    </row>
    <row r="139" spans="1:6" ht="12.75">
      <c r="A139" s="3">
        <v>38737</v>
      </c>
      <c r="B139" s="4" t="s">
        <v>45</v>
      </c>
      <c r="C139" s="4" t="s">
        <v>14</v>
      </c>
      <c r="D139" s="4" t="s">
        <v>47</v>
      </c>
      <c r="E139" s="5">
        <v>31.84</v>
      </c>
      <c r="F139" s="4">
        <v>20</v>
      </c>
    </row>
    <row r="140" spans="1:6" ht="12.75">
      <c r="A140" s="3">
        <v>38737</v>
      </c>
      <c r="B140" s="4" t="s">
        <v>88</v>
      </c>
      <c r="C140" s="4" t="s">
        <v>14</v>
      </c>
      <c r="D140" s="4" t="s">
        <v>90</v>
      </c>
      <c r="E140" s="5">
        <v>10.64</v>
      </c>
      <c r="F140" s="4">
        <v>20</v>
      </c>
    </row>
    <row r="141" spans="1:6" ht="12.75">
      <c r="A141" s="3">
        <v>38738</v>
      </c>
      <c r="B141" s="4" t="s">
        <v>88</v>
      </c>
      <c r="C141" s="4" t="s">
        <v>77</v>
      </c>
      <c r="D141" s="4" t="s">
        <v>90</v>
      </c>
      <c r="E141" s="5">
        <v>10.64</v>
      </c>
      <c r="F141" s="4">
        <v>65</v>
      </c>
    </row>
    <row r="142" spans="1:6" ht="12.75">
      <c r="A142" s="3">
        <v>38740</v>
      </c>
      <c r="B142" s="4" t="s">
        <v>96</v>
      </c>
      <c r="C142" s="4" t="s">
        <v>7</v>
      </c>
      <c r="D142" s="4" t="s">
        <v>86</v>
      </c>
      <c r="E142" s="5">
        <v>54.76</v>
      </c>
      <c r="F142" s="4">
        <v>50</v>
      </c>
    </row>
    <row r="143" spans="1:6" ht="12.75">
      <c r="A143" s="11">
        <v>38742</v>
      </c>
      <c r="B143" s="4" t="s">
        <v>45</v>
      </c>
      <c r="C143" s="4" t="s">
        <v>77</v>
      </c>
      <c r="D143" s="4" t="s">
        <v>47</v>
      </c>
      <c r="E143" s="5">
        <v>38.09</v>
      </c>
      <c r="F143" s="4">
        <v>65</v>
      </c>
    </row>
    <row r="144" spans="1:6" ht="12.75">
      <c r="A144" s="3">
        <v>38742</v>
      </c>
      <c r="B144" s="4" t="s">
        <v>88</v>
      </c>
      <c r="C144" s="4" t="s">
        <v>77</v>
      </c>
      <c r="D144" s="4" t="s">
        <v>90</v>
      </c>
      <c r="E144" s="5">
        <v>10.64</v>
      </c>
      <c r="F144" s="4">
        <v>65</v>
      </c>
    </row>
    <row r="145" spans="1:6" ht="12.75">
      <c r="A145" s="3">
        <v>38744</v>
      </c>
      <c r="B145" s="4" t="s">
        <v>5</v>
      </c>
      <c r="C145" s="4" t="s">
        <v>39</v>
      </c>
      <c r="D145" s="4" t="s">
        <v>87</v>
      </c>
      <c r="E145" s="5">
        <v>29.45</v>
      </c>
      <c r="F145" s="4">
        <v>33</v>
      </c>
    </row>
    <row r="146" spans="1:6" ht="12.75">
      <c r="A146" s="3">
        <v>38751</v>
      </c>
      <c r="B146" s="4" t="s">
        <v>96</v>
      </c>
      <c r="C146" s="4" t="s">
        <v>7</v>
      </c>
      <c r="D146" s="4" t="s">
        <v>86</v>
      </c>
      <c r="E146" s="5">
        <v>64.26</v>
      </c>
      <c r="F146" s="4">
        <v>50</v>
      </c>
    </row>
    <row r="147" spans="1:6" ht="12.75">
      <c r="A147" s="3" t="s">
        <v>102</v>
      </c>
      <c r="B147" s="4" t="s">
        <v>54</v>
      </c>
      <c r="C147" s="4" t="s">
        <v>21</v>
      </c>
      <c r="D147" s="4" t="s">
        <v>47</v>
      </c>
      <c r="E147" s="5">
        <v>467.37</v>
      </c>
      <c r="F147" s="4">
        <v>294</v>
      </c>
    </row>
    <row r="148" spans="1:6" ht="12.75">
      <c r="A148" s="3" t="s">
        <v>102</v>
      </c>
      <c r="B148" s="4" t="s">
        <v>45</v>
      </c>
      <c r="C148" s="4" t="s">
        <v>21</v>
      </c>
      <c r="D148" s="4" t="s">
        <v>47</v>
      </c>
      <c r="E148" s="5">
        <v>130.84</v>
      </c>
      <c r="F148" s="4">
        <v>294</v>
      </c>
    </row>
    <row r="149" spans="1:6" ht="12.75">
      <c r="A149" s="3">
        <v>38752</v>
      </c>
      <c r="B149" s="4" t="s">
        <v>88</v>
      </c>
      <c r="C149" s="4" t="s">
        <v>36</v>
      </c>
      <c r="D149" s="4" t="s">
        <v>90</v>
      </c>
      <c r="E149" s="5">
        <v>10.64</v>
      </c>
      <c r="F149" s="4">
        <v>52</v>
      </c>
    </row>
    <row r="150" spans="1:6" ht="12.75">
      <c r="A150" s="3">
        <v>38754</v>
      </c>
      <c r="B150" s="4" t="s">
        <v>88</v>
      </c>
      <c r="C150" s="4" t="s">
        <v>7</v>
      </c>
      <c r="D150" s="4" t="s">
        <v>90</v>
      </c>
      <c r="E150" s="5">
        <v>10.64</v>
      </c>
      <c r="F150" s="4">
        <v>50</v>
      </c>
    </row>
    <row r="151" spans="1:6" ht="12.75">
      <c r="A151" s="3">
        <v>38757</v>
      </c>
      <c r="B151" s="4" t="s">
        <v>96</v>
      </c>
      <c r="C151" s="4" t="s">
        <v>62</v>
      </c>
      <c r="D151" s="4" t="s">
        <v>86</v>
      </c>
      <c r="E151" s="5">
        <v>34.22</v>
      </c>
      <c r="F151" s="4">
        <v>6</v>
      </c>
    </row>
    <row r="152" spans="1:6" ht="12.75">
      <c r="A152" s="3">
        <v>38757</v>
      </c>
      <c r="B152" s="4" t="s">
        <v>88</v>
      </c>
      <c r="C152" s="4" t="s">
        <v>62</v>
      </c>
      <c r="D152" s="4" t="s">
        <v>90</v>
      </c>
      <c r="E152" s="5">
        <v>10.64</v>
      </c>
      <c r="F152" s="4">
        <v>6</v>
      </c>
    </row>
    <row r="153" spans="1:6" ht="12.75">
      <c r="A153" s="3">
        <v>38758</v>
      </c>
      <c r="B153" s="4" t="s">
        <v>5</v>
      </c>
      <c r="C153" s="4" t="s">
        <v>12</v>
      </c>
      <c r="D153" s="4" t="s">
        <v>87</v>
      </c>
      <c r="E153" s="5">
        <v>88.43</v>
      </c>
      <c r="F153" s="4">
        <v>283</v>
      </c>
    </row>
    <row r="154" spans="1:6" ht="12.75">
      <c r="A154" s="3">
        <v>38758</v>
      </c>
      <c r="B154" s="4" t="s">
        <v>96</v>
      </c>
      <c r="C154" s="4" t="s">
        <v>64</v>
      </c>
      <c r="D154" s="4" t="s">
        <v>86</v>
      </c>
      <c r="E154" s="5">
        <v>62.76</v>
      </c>
      <c r="F154" s="4">
        <v>74</v>
      </c>
    </row>
    <row r="155" spans="1:6" ht="12.75">
      <c r="A155" s="3">
        <v>38763</v>
      </c>
      <c r="B155" s="4" t="s">
        <v>6</v>
      </c>
      <c r="C155" s="4" t="s">
        <v>79</v>
      </c>
      <c r="D155" s="4" t="s">
        <v>87</v>
      </c>
      <c r="E155" s="5">
        <v>38.75</v>
      </c>
      <c r="F155" s="4">
        <v>30</v>
      </c>
    </row>
    <row r="156" spans="1:6" ht="12.75">
      <c r="A156" s="3">
        <v>38764</v>
      </c>
      <c r="B156" s="4" t="s">
        <v>6</v>
      </c>
      <c r="C156" s="4" t="s">
        <v>79</v>
      </c>
      <c r="D156" s="4" t="s">
        <v>87</v>
      </c>
      <c r="E156" s="5">
        <v>38.75</v>
      </c>
      <c r="F156" s="4">
        <v>30</v>
      </c>
    </row>
    <row r="157" spans="1:6" ht="12.75">
      <c r="A157" s="3">
        <v>38765</v>
      </c>
      <c r="B157" s="4" t="s">
        <v>5</v>
      </c>
      <c r="C157" s="4" t="s">
        <v>79</v>
      </c>
      <c r="D157" s="4" t="s">
        <v>47</v>
      </c>
      <c r="E157" s="5">
        <v>47.16</v>
      </c>
      <c r="F157" s="4">
        <v>30</v>
      </c>
    </row>
    <row r="158" spans="1:6" ht="12.75">
      <c r="A158" s="3">
        <v>38765</v>
      </c>
      <c r="B158" s="4" t="s">
        <v>6</v>
      </c>
      <c r="C158" s="4" t="s">
        <v>79</v>
      </c>
      <c r="D158" s="4" t="s">
        <v>87</v>
      </c>
      <c r="E158" s="5">
        <v>38.75</v>
      </c>
      <c r="F158" s="4">
        <v>30</v>
      </c>
    </row>
    <row r="159" spans="1:6" ht="12.75">
      <c r="A159" s="3">
        <v>38765</v>
      </c>
      <c r="B159" s="4" t="s">
        <v>88</v>
      </c>
      <c r="C159" s="4" t="s">
        <v>103</v>
      </c>
      <c r="D159" s="4" t="s">
        <v>90</v>
      </c>
      <c r="E159" s="5">
        <v>10.64</v>
      </c>
      <c r="F159" s="4">
        <v>194</v>
      </c>
    </row>
    <row r="160" spans="1:6" ht="12.75">
      <c r="A160" s="3">
        <v>38769</v>
      </c>
      <c r="B160" s="4" t="s">
        <v>96</v>
      </c>
      <c r="C160" s="4" t="s">
        <v>10</v>
      </c>
      <c r="D160" s="4" t="s">
        <v>86</v>
      </c>
      <c r="E160" s="5">
        <v>54.74</v>
      </c>
      <c r="F160" s="4">
        <v>76</v>
      </c>
    </row>
    <row r="161" spans="1:6" ht="12.75">
      <c r="A161" s="3">
        <v>38769</v>
      </c>
      <c r="B161" s="4" t="s">
        <v>88</v>
      </c>
      <c r="C161" s="4" t="s">
        <v>77</v>
      </c>
      <c r="D161" s="4" t="s">
        <v>90</v>
      </c>
      <c r="E161" s="5">
        <v>10.65</v>
      </c>
      <c r="F161" s="4">
        <v>65</v>
      </c>
    </row>
    <row r="162" spans="1:6" ht="12.75">
      <c r="A162" s="3">
        <v>38769</v>
      </c>
      <c r="B162" s="4" t="s">
        <v>45</v>
      </c>
      <c r="C162" s="4" t="s">
        <v>7</v>
      </c>
      <c r="D162" s="4" t="s">
        <v>47</v>
      </c>
      <c r="E162" s="5">
        <v>43.4</v>
      </c>
      <c r="F162" s="4">
        <v>50</v>
      </c>
    </row>
    <row r="163" spans="1:6" ht="12.75">
      <c r="A163" s="3">
        <v>38770</v>
      </c>
      <c r="B163" s="4" t="s">
        <v>6</v>
      </c>
      <c r="C163" s="4" t="s">
        <v>79</v>
      </c>
      <c r="D163" s="4" t="s">
        <v>87</v>
      </c>
      <c r="E163" s="5">
        <v>38.75</v>
      </c>
      <c r="F163" s="4">
        <v>30</v>
      </c>
    </row>
    <row r="164" spans="1:6" ht="12.75">
      <c r="A164" s="3">
        <v>38770</v>
      </c>
      <c r="B164" s="4" t="s">
        <v>96</v>
      </c>
      <c r="C164" s="4" t="s">
        <v>79</v>
      </c>
      <c r="D164" s="4" t="s">
        <v>47</v>
      </c>
      <c r="E164" s="5">
        <v>47.41</v>
      </c>
      <c r="F164" s="4">
        <v>30</v>
      </c>
    </row>
    <row r="165" spans="1:6" ht="12.75">
      <c r="A165" s="3">
        <v>38771</v>
      </c>
      <c r="B165" s="4" t="s">
        <v>5</v>
      </c>
      <c r="C165" s="4" t="s">
        <v>12</v>
      </c>
      <c r="D165" s="4" t="s">
        <v>87</v>
      </c>
      <c r="E165" s="5">
        <v>383.17</v>
      </c>
      <c r="F165" s="4">
        <v>283</v>
      </c>
    </row>
    <row r="166" spans="1:6" ht="12.75">
      <c r="A166" s="3">
        <v>38771</v>
      </c>
      <c r="B166" s="4" t="s">
        <v>96</v>
      </c>
      <c r="C166" s="4" t="s">
        <v>84</v>
      </c>
      <c r="D166" s="4" t="s">
        <v>86</v>
      </c>
      <c r="E166" s="5">
        <v>57.04</v>
      </c>
      <c r="F166" s="4">
        <v>24</v>
      </c>
    </row>
    <row r="167" spans="1:6" ht="12.75">
      <c r="A167" s="3">
        <v>38771</v>
      </c>
      <c r="B167" s="4" t="s">
        <v>88</v>
      </c>
      <c r="C167" s="4" t="s">
        <v>84</v>
      </c>
      <c r="D167" s="4" t="s">
        <v>90</v>
      </c>
      <c r="E167" s="5">
        <v>10.64</v>
      </c>
      <c r="F167" s="4">
        <v>24</v>
      </c>
    </row>
    <row r="168" spans="1:6" ht="12.75">
      <c r="A168" s="3">
        <v>38775</v>
      </c>
      <c r="B168" s="4" t="s">
        <v>96</v>
      </c>
      <c r="C168" s="4" t="s">
        <v>7</v>
      </c>
      <c r="D168" s="4" t="s">
        <v>86</v>
      </c>
      <c r="E168" s="5">
        <v>53.77</v>
      </c>
      <c r="F168" s="4">
        <v>50</v>
      </c>
    </row>
    <row r="169" spans="1:6" ht="12.75">
      <c r="A169" s="3">
        <v>38775</v>
      </c>
      <c r="B169" s="4" t="s">
        <v>45</v>
      </c>
      <c r="C169" s="4" t="s">
        <v>7</v>
      </c>
      <c r="D169" s="4" t="s">
        <v>47</v>
      </c>
      <c r="E169" s="5">
        <v>43.38</v>
      </c>
      <c r="F169" s="4">
        <v>50</v>
      </c>
    </row>
    <row r="170" spans="1:6" ht="12.75">
      <c r="A170" s="3">
        <v>38777</v>
      </c>
      <c r="B170" s="4" t="s">
        <v>5</v>
      </c>
      <c r="C170" s="4" t="s">
        <v>7</v>
      </c>
      <c r="D170" s="4" t="s">
        <v>90</v>
      </c>
      <c r="E170" s="5">
        <v>47.37</v>
      </c>
      <c r="F170" s="4">
        <v>50</v>
      </c>
    </row>
    <row r="171" spans="1:6" ht="12.75">
      <c r="A171" s="3">
        <v>38777</v>
      </c>
      <c r="B171" s="4" t="s">
        <v>88</v>
      </c>
      <c r="C171" s="4" t="s">
        <v>7</v>
      </c>
      <c r="D171" s="4" t="s">
        <v>90</v>
      </c>
      <c r="E171" s="5">
        <v>10.64</v>
      </c>
      <c r="F171" s="4">
        <v>50</v>
      </c>
    </row>
    <row r="172" spans="1:6" ht="12.75">
      <c r="A172" s="3">
        <v>38777</v>
      </c>
      <c r="B172" s="4" t="s">
        <v>45</v>
      </c>
      <c r="C172" s="4" t="s">
        <v>7</v>
      </c>
      <c r="D172" s="4" t="s">
        <v>47</v>
      </c>
      <c r="E172" s="5">
        <v>43.38</v>
      </c>
      <c r="F172" s="4">
        <v>50</v>
      </c>
    </row>
    <row r="173" spans="1:6" ht="12.75">
      <c r="A173" s="3" t="s">
        <v>104</v>
      </c>
      <c r="B173" s="4" t="s">
        <v>5</v>
      </c>
      <c r="C173" s="4" t="s">
        <v>24</v>
      </c>
      <c r="D173" s="4" t="s">
        <v>105</v>
      </c>
      <c r="E173" s="13">
        <v>224.19</v>
      </c>
      <c r="F173" s="4">
        <v>426</v>
      </c>
    </row>
    <row r="174" spans="1:6" ht="12.75">
      <c r="A174" s="3">
        <v>38779</v>
      </c>
      <c r="B174" s="4" t="s">
        <v>96</v>
      </c>
      <c r="C174" s="4" t="s">
        <v>7</v>
      </c>
      <c r="D174" s="4" t="s">
        <v>15</v>
      </c>
      <c r="E174" s="5">
        <v>42.18</v>
      </c>
      <c r="F174" s="4">
        <v>50</v>
      </c>
    </row>
    <row r="175" spans="1:6" ht="12.75">
      <c r="A175" s="3">
        <v>38779</v>
      </c>
      <c r="B175" s="4" t="s">
        <v>88</v>
      </c>
      <c r="C175" s="4" t="s">
        <v>7</v>
      </c>
      <c r="D175" s="4" t="s">
        <v>90</v>
      </c>
      <c r="E175" s="5">
        <v>10.65</v>
      </c>
      <c r="F175" s="4">
        <v>50</v>
      </c>
    </row>
    <row r="176" spans="1:6" ht="12.75">
      <c r="A176" s="3">
        <v>38779</v>
      </c>
      <c r="B176" s="4" t="s">
        <v>45</v>
      </c>
      <c r="C176" s="4" t="s">
        <v>7</v>
      </c>
      <c r="D176" s="4" t="s">
        <v>47</v>
      </c>
      <c r="E176" s="5">
        <v>44.31</v>
      </c>
      <c r="F176" s="4">
        <v>50</v>
      </c>
    </row>
    <row r="177" spans="1:6" ht="12.75">
      <c r="A177" s="3">
        <v>38782</v>
      </c>
      <c r="B177" s="4" t="s">
        <v>88</v>
      </c>
      <c r="C177" s="4" t="s">
        <v>106</v>
      </c>
      <c r="D177" s="4" t="s">
        <v>90</v>
      </c>
      <c r="E177" s="5">
        <v>10.64</v>
      </c>
      <c r="F177" s="4">
        <v>4</v>
      </c>
    </row>
    <row r="178" spans="1:6" ht="12.75">
      <c r="A178" s="3">
        <v>38787</v>
      </c>
      <c r="B178" s="4" t="s">
        <v>96</v>
      </c>
      <c r="C178" s="4" t="s">
        <v>12</v>
      </c>
      <c r="D178" s="4" t="s">
        <v>15</v>
      </c>
      <c r="E178" s="5">
        <v>120.92</v>
      </c>
      <c r="F178" s="4">
        <v>283</v>
      </c>
    </row>
    <row r="179" spans="1:6" ht="12.75">
      <c r="A179" s="3">
        <v>38793</v>
      </c>
      <c r="B179" s="4" t="s">
        <v>13</v>
      </c>
      <c r="C179" s="4" t="s">
        <v>12</v>
      </c>
      <c r="D179" s="4" t="s">
        <v>47</v>
      </c>
      <c r="E179" s="5">
        <v>379.24</v>
      </c>
      <c r="F179" s="4">
        <v>283</v>
      </c>
    </row>
    <row r="180" spans="1:6" ht="12.75">
      <c r="A180" s="3">
        <v>38793</v>
      </c>
      <c r="B180" s="4" t="s">
        <v>45</v>
      </c>
      <c r="C180" s="4" t="s">
        <v>12</v>
      </c>
      <c r="D180" s="4" t="s">
        <v>47</v>
      </c>
      <c r="E180" s="5">
        <v>180.72</v>
      </c>
      <c r="F180" s="4">
        <v>283</v>
      </c>
    </row>
    <row r="181" spans="1:6" ht="12.75">
      <c r="A181" s="3">
        <v>38803</v>
      </c>
      <c r="B181" s="4" t="s">
        <v>96</v>
      </c>
      <c r="C181" s="4" t="s">
        <v>69</v>
      </c>
      <c r="D181" s="4" t="s">
        <v>110</v>
      </c>
      <c r="E181" s="5">
        <v>52.08</v>
      </c>
      <c r="F181" s="4">
        <v>76</v>
      </c>
    </row>
    <row r="182" spans="1:6" ht="12.75">
      <c r="A182" s="3">
        <v>38804</v>
      </c>
      <c r="B182" s="4" t="s">
        <v>8</v>
      </c>
      <c r="C182" s="4"/>
      <c r="D182" s="4" t="s">
        <v>107</v>
      </c>
      <c r="E182" s="13">
        <v>29.02</v>
      </c>
      <c r="F182" s="4">
        <v>20</v>
      </c>
    </row>
    <row r="183" spans="1:6" ht="12.75">
      <c r="A183" s="3">
        <v>38804</v>
      </c>
      <c r="B183" s="4" t="s">
        <v>48</v>
      </c>
      <c r="C183" s="4" t="s">
        <v>109</v>
      </c>
      <c r="D183" s="4" t="s">
        <v>108</v>
      </c>
      <c r="E183" s="5">
        <v>38.76</v>
      </c>
      <c r="F183" s="4">
        <v>76</v>
      </c>
    </row>
    <row r="184" spans="1:6" ht="12.75">
      <c r="A184" s="3">
        <v>38806</v>
      </c>
      <c r="B184" s="4" t="s">
        <v>48</v>
      </c>
      <c r="C184" s="4" t="s">
        <v>51</v>
      </c>
      <c r="D184" s="4" t="s">
        <v>108</v>
      </c>
      <c r="E184" s="5">
        <v>19.36</v>
      </c>
      <c r="F184" s="4">
        <v>44</v>
      </c>
    </row>
    <row r="185" spans="1:6" ht="12.75">
      <c r="A185" s="3">
        <v>38806</v>
      </c>
      <c r="B185" s="4" t="s">
        <v>96</v>
      </c>
      <c r="C185" s="4" t="s">
        <v>98</v>
      </c>
      <c r="D185" s="4" t="s">
        <v>110</v>
      </c>
      <c r="E185" s="5">
        <v>52.09</v>
      </c>
      <c r="F185" s="4">
        <v>62</v>
      </c>
    </row>
    <row r="186" spans="1:6" ht="12.75">
      <c r="A186" s="3">
        <v>38808</v>
      </c>
      <c r="B186" s="4" t="s">
        <v>48</v>
      </c>
      <c r="C186" s="4" t="s">
        <v>11</v>
      </c>
      <c r="D186" s="4" t="s">
        <v>108</v>
      </c>
      <c r="E186" s="5">
        <v>38.76</v>
      </c>
      <c r="F186" s="4">
        <v>138</v>
      </c>
    </row>
    <row r="187" spans="1:6" ht="12.75">
      <c r="A187" s="3" t="s">
        <v>114</v>
      </c>
      <c r="B187" s="4" t="s">
        <v>96</v>
      </c>
      <c r="C187" s="4" t="s">
        <v>14</v>
      </c>
      <c r="D187" s="4" t="s">
        <v>110</v>
      </c>
      <c r="E187" s="5">
        <v>131.69</v>
      </c>
      <c r="F187" s="4">
        <v>20</v>
      </c>
    </row>
    <row r="188" spans="1:6" ht="12.75">
      <c r="A188" s="3">
        <v>38814</v>
      </c>
      <c r="B188" s="4" t="s">
        <v>48</v>
      </c>
      <c r="C188" s="4" t="s">
        <v>7</v>
      </c>
      <c r="D188" s="4" t="s">
        <v>108</v>
      </c>
      <c r="E188" s="5">
        <v>19.36</v>
      </c>
      <c r="F188" s="4">
        <v>50</v>
      </c>
    </row>
    <row r="189" spans="1:6" ht="12.75">
      <c r="A189" s="3">
        <v>38817</v>
      </c>
      <c r="B189" s="4" t="s">
        <v>8</v>
      </c>
      <c r="C189" s="4" t="s">
        <v>112</v>
      </c>
      <c r="D189" s="4" t="s">
        <v>107</v>
      </c>
      <c r="E189" s="5">
        <v>29.02</v>
      </c>
      <c r="F189" s="4">
        <v>102</v>
      </c>
    </row>
    <row r="190" spans="1:6" ht="12.75">
      <c r="A190" s="3">
        <v>38818</v>
      </c>
      <c r="B190" s="4" t="s">
        <v>48</v>
      </c>
      <c r="C190" s="4" t="s">
        <v>113</v>
      </c>
      <c r="D190" s="4" t="s">
        <v>108</v>
      </c>
      <c r="E190" s="5">
        <v>29.08</v>
      </c>
      <c r="F190" s="4">
        <v>77</v>
      </c>
    </row>
    <row r="191" spans="1:6" ht="12.75">
      <c r="A191" s="3">
        <v>38818</v>
      </c>
      <c r="B191" s="4" t="s">
        <v>96</v>
      </c>
      <c r="C191" s="4" t="s">
        <v>14</v>
      </c>
      <c r="D191" s="4" t="s">
        <v>110</v>
      </c>
      <c r="E191" s="5">
        <v>53.99</v>
      </c>
      <c r="F191" s="4">
        <v>20</v>
      </c>
    </row>
    <row r="192" spans="1:6" ht="12.75">
      <c r="A192" s="3">
        <v>38820</v>
      </c>
      <c r="B192" s="4" t="s">
        <v>96</v>
      </c>
      <c r="C192" s="4" t="s">
        <v>7</v>
      </c>
      <c r="D192" s="4" t="s">
        <v>110</v>
      </c>
      <c r="E192" s="5">
        <v>54.7</v>
      </c>
      <c r="F192" s="4">
        <v>50</v>
      </c>
    </row>
    <row r="193" spans="1:6" ht="12.75">
      <c r="A193" s="3">
        <v>38822</v>
      </c>
      <c r="B193" s="4" t="s">
        <v>96</v>
      </c>
      <c r="C193" s="4" t="s">
        <v>115</v>
      </c>
      <c r="D193" s="4" t="s">
        <v>105</v>
      </c>
      <c r="E193" s="5">
        <v>124.74</v>
      </c>
      <c r="F193" s="4">
        <v>194</v>
      </c>
    </row>
    <row r="194" spans="1:6" ht="12.75">
      <c r="A194" s="3">
        <v>38825</v>
      </c>
      <c r="B194" s="4" t="s">
        <v>8</v>
      </c>
      <c r="C194" s="4" t="s">
        <v>10</v>
      </c>
      <c r="D194" s="4" t="s">
        <v>107</v>
      </c>
      <c r="E194" s="5">
        <v>24.2</v>
      </c>
      <c r="F194" s="4">
        <v>76</v>
      </c>
    </row>
    <row r="195" spans="1:6" ht="12.75">
      <c r="A195" s="14">
        <v>38827</v>
      </c>
      <c r="B195" s="4" t="s">
        <v>8</v>
      </c>
      <c r="C195" s="4" t="s">
        <v>9</v>
      </c>
      <c r="D195" s="4" t="s">
        <v>107</v>
      </c>
      <c r="E195" s="5">
        <v>19.34</v>
      </c>
      <c r="F195" s="4">
        <v>51</v>
      </c>
    </row>
    <row r="196" spans="1:6" ht="12.75">
      <c r="A196" s="3">
        <v>38828</v>
      </c>
      <c r="B196" s="4" t="s">
        <v>48</v>
      </c>
      <c r="C196" s="4" t="s">
        <v>116</v>
      </c>
      <c r="D196" s="4" t="s">
        <v>108</v>
      </c>
      <c r="E196" s="5">
        <v>58.15</v>
      </c>
      <c r="F196" s="4">
        <v>194</v>
      </c>
    </row>
    <row r="197" spans="1:6" ht="12.75">
      <c r="A197" s="3">
        <v>38828</v>
      </c>
      <c r="B197" s="4" t="s">
        <v>6</v>
      </c>
      <c r="C197" s="4" t="s">
        <v>50</v>
      </c>
      <c r="D197" s="4" t="s">
        <v>110</v>
      </c>
      <c r="E197" s="5">
        <v>318.52</v>
      </c>
      <c r="F197" s="4">
        <v>237</v>
      </c>
    </row>
    <row r="198" spans="1:6" ht="12.75">
      <c r="A198" s="3">
        <v>38834</v>
      </c>
      <c r="B198" s="4" t="s">
        <v>48</v>
      </c>
      <c r="C198" s="4" t="s">
        <v>69</v>
      </c>
      <c r="D198" s="4" t="s">
        <v>108</v>
      </c>
      <c r="E198" s="5">
        <v>29.04</v>
      </c>
      <c r="F198" s="4">
        <v>76</v>
      </c>
    </row>
    <row r="199" spans="1:6" ht="12.75">
      <c r="A199" s="3">
        <v>38835</v>
      </c>
      <c r="B199" s="4" t="s">
        <v>85</v>
      </c>
      <c r="C199" s="4" t="s">
        <v>10</v>
      </c>
      <c r="D199" s="4" t="s">
        <v>107</v>
      </c>
      <c r="E199" s="5">
        <v>24.2</v>
      </c>
      <c r="F199" s="4">
        <v>76</v>
      </c>
    </row>
    <row r="200" spans="1:6" ht="12.75">
      <c r="A200" s="3" t="s">
        <v>117</v>
      </c>
      <c r="B200" s="4" t="s">
        <v>96</v>
      </c>
      <c r="C200" s="4" t="s">
        <v>118</v>
      </c>
      <c r="D200" s="4" t="s">
        <v>110</v>
      </c>
      <c r="E200" s="5">
        <v>193.48</v>
      </c>
      <c r="F200" s="4">
        <v>302</v>
      </c>
    </row>
    <row r="201" spans="1:6" ht="12.75">
      <c r="A201" s="3">
        <v>38836</v>
      </c>
      <c r="B201" s="4" t="s">
        <v>54</v>
      </c>
      <c r="C201" s="4" t="s">
        <v>119</v>
      </c>
      <c r="D201" s="4" t="s">
        <v>105</v>
      </c>
      <c r="E201" s="5">
        <v>278.92</v>
      </c>
      <c r="F201" s="4">
        <v>354</v>
      </c>
    </row>
    <row r="202" spans="1:6" ht="12.75">
      <c r="A202" s="3">
        <v>38836</v>
      </c>
      <c r="B202" s="4" t="s">
        <v>8</v>
      </c>
      <c r="C202" s="4" t="s">
        <v>9</v>
      </c>
      <c r="D202" s="4" t="s">
        <v>107</v>
      </c>
      <c r="E202" s="5">
        <v>9.67</v>
      </c>
      <c r="F202" s="4">
        <v>51</v>
      </c>
    </row>
    <row r="203" spans="1:6" ht="12.75">
      <c r="A203" s="3">
        <v>38838</v>
      </c>
      <c r="B203" s="4" t="s">
        <v>48</v>
      </c>
      <c r="C203" s="4" t="s">
        <v>62</v>
      </c>
      <c r="D203" s="4" t="s">
        <v>108</v>
      </c>
      <c r="E203" s="5">
        <v>19.5</v>
      </c>
      <c r="F203" s="4">
        <v>6</v>
      </c>
    </row>
    <row r="204" spans="1:6" ht="12.75">
      <c r="A204" s="3">
        <v>38838</v>
      </c>
      <c r="B204" s="4" t="s">
        <v>8</v>
      </c>
      <c r="C204" s="4" t="s">
        <v>9</v>
      </c>
      <c r="D204" s="4" t="s">
        <v>107</v>
      </c>
      <c r="E204" s="5">
        <v>9.67</v>
      </c>
      <c r="F204" s="4">
        <v>51</v>
      </c>
    </row>
    <row r="205" spans="1:6" ht="12.75">
      <c r="A205" s="3">
        <v>38839</v>
      </c>
      <c r="B205" s="4" t="s">
        <v>48</v>
      </c>
      <c r="C205" s="4" t="s">
        <v>11</v>
      </c>
      <c r="D205" s="4" t="s">
        <v>108</v>
      </c>
      <c r="E205" s="5">
        <v>38.72</v>
      </c>
      <c r="F205" s="4">
        <v>138</v>
      </c>
    </row>
    <row r="206" spans="1:6" ht="12.75">
      <c r="A206" s="3">
        <v>38841</v>
      </c>
      <c r="B206" s="4" t="s">
        <v>8</v>
      </c>
      <c r="C206" s="4" t="s">
        <v>65</v>
      </c>
      <c r="D206" s="4" t="s">
        <v>107</v>
      </c>
      <c r="E206" s="5">
        <v>29.03</v>
      </c>
      <c r="F206" s="4">
        <v>91</v>
      </c>
    </row>
    <row r="207" spans="1:6" ht="12.75">
      <c r="A207" s="3" t="s">
        <v>120</v>
      </c>
      <c r="B207" s="4" t="s">
        <v>48</v>
      </c>
      <c r="C207" s="4" t="s">
        <v>12</v>
      </c>
      <c r="D207" s="4" t="s">
        <v>108</v>
      </c>
      <c r="E207" s="5">
        <v>58.08</v>
      </c>
      <c r="F207" s="4">
        <v>283</v>
      </c>
    </row>
    <row r="208" spans="1:6" ht="12.75">
      <c r="A208" s="3">
        <v>38845</v>
      </c>
      <c r="B208" s="4" t="s">
        <v>96</v>
      </c>
      <c r="C208" s="4" t="s">
        <v>10</v>
      </c>
      <c r="D208" s="4" t="s">
        <v>110</v>
      </c>
      <c r="E208" s="5">
        <v>114.6</v>
      </c>
      <c r="F208" s="4">
        <v>76</v>
      </c>
    </row>
    <row r="209" spans="1:6" ht="12.75">
      <c r="A209" s="3">
        <v>38845</v>
      </c>
      <c r="B209" s="4" t="s">
        <v>48</v>
      </c>
      <c r="C209" s="4" t="s">
        <v>7</v>
      </c>
      <c r="D209" s="4" t="s">
        <v>108</v>
      </c>
      <c r="E209" s="5">
        <v>29.04</v>
      </c>
      <c r="F209" s="4">
        <v>50</v>
      </c>
    </row>
    <row r="210" spans="1:6" ht="12.75">
      <c r="A210" s="3">
        <v>38846</v>
      </c>
      <c r="B210" s="4" t="s">
        <v>48</v>
      </c>
      <c r="C210" s="4" t="s">
        <v>121</v>
      </c>
      <c r="D210" s="4" t="s">
        <v>108</v>
      </c>
      <c r="E210" s="5">
        <v>38.72</v>
      </c>
      <c r="F210" s="4">
        <v>194</v>
      </c>
    </row>
    <row r="211" spans="1:6" ht="12.75">
      <c r="A211" s="3" t="s">
        <v>122</v>
      </c>
      <c r="B211" s="4" t="s">
        <v>96</v>
      </c>
      <c r="C211" s="4" t="s">
        <v>123</v>
      </c>
      <c r="D211" s="4" t="s">
        <v>110</v>
      </c>
      <c r="E211" s="5">
        <v>396.21</v>
      </c>
      <c r="F211" s="4">
        <v>406</v>
      </c>
    </row>
    <row r="212" spans="1:6" ht="12.75">
      <c r="A212" s="3">
        <v>38852</v>
      </c>
      <c r="B212" s="4" t="s">
        <v>8</v>
      </c>
      <c r="C212" s="4" t="s">
        <v>9</v>
      </c>
      <c r="D212" s="4" t="s">
        <v>107</v>
      </c>
      <c r="E212" s="5">
        <v>9.67</v>
      </c>
      <c r="F212" s="4">
        <v>51</v>
      </c>
    </row>
    <row r="213" spans="1:6" ht="12.75">
      <c r="A213" s="3">
        <v>38853</v>
      </c>
      <c r="B213" s="4" t="s">
        <v>48</v>
      </c>
      <c r="C213" s="4" t="s">
        <v>10</v>
      </c>
      <c r="D213" s="4" t="s">
        <v>108</v>
      </c>
      <c r="E213" s="5">
        <v>29.06</v>
      </c>
      <c r="F213" s="4">
        <v>76</v>
      </c>
    </row>
    <row r="214" spans="1:6" ht="12.75">
      <c r="A214" s="3">
        <v>38855</v>
      </c>
      <c r="B214" s="4" t="s">
        <v>8</v>
      </c>
      <c r="C214" s="4" t="s">
        <v>9</v>
      </c>
      <c r="D214" s="4" t="s">
        <v>107</v>
      </c>
      <c r="E214" s="5">
        <v>9.67</v>
      </c>
      <c r="F214" s="4">
        <v>51</v>
      </c>
    </row>
    <row r="215" spans="1:6" ht="12.75">
      <c r="A215" s="3">
        <v>38856</v>
      </c>
      <c r="B215" s="4" t="s">
        <v>8</v>
      </c>
      <c r="C215" s="4" t="s">
        <v>9</v>
      </c>
      <c r="D215" s="4" t="s">
        <v>107</v>
      </c>
      <c r="E215" s="5">
        <v>9.68</v>
      </c>
      <c r="F215" s="4">
        <v>51</v>
      </c>
    </row>
    <row r="216" spans="1:6" ht="12.75">
      <c r="A216" s="3">
        <v>38856</v>
      </c>
      <c r="B216" s="4" t="s">
        <v>48</v>
      </c>
      <c r="C216" s="4" t="s">
        <v>36</v>
      </c>
      <c r="D216" s="4" t="s">
        <v>108</v>
      </c>
      <c r="E216" s="5">
        <v>29.06</v>
      </c>
      <c r="F216" s="4">
        <v>52</v>
      </c>
    </row>
    <row r="217" spans="1:6" ht="12.75">
      <c r="A217" s="3">
        <v>38856</v>
      </c>
      <c r="B217" s="4" t="s">
        <v>96</v>
      </c>
      <c r="C217" s="4" t="s">
        <v>14</v>
      </c>
      <c r="D217" s="4" t="s">
        <v>110</v>
      </c>
      <c r="E217" s="5">
        <v>45.77</v>
      </c>
      <c r="F217" s="4">
        <v>20</v>
      </c>
    </row>
    <row r="218" spans="1:6" ht="12.75">
      <c r="A218" s="3">
        <v>38859</v>
      </c>
      <c r="B218" s="4" t="s">
        <v>48</v>
      </c>
      <c r="C218" s="4" t="s">
        <v>14</v>
      </c>
      <c r="D218" s="4" t="s">
        <v>108</v>
      </c>
      <c r="E218" s="13">
        <v>19.38</v>
      </c>
      <c r="F218" s="4">
        <v>20</v>
      </c>
    </row>
    <row r="219" spans="1:6" ht="12.75">
      <c r="A219" s="3">
        <v>38862</v>
      </c>
      <c r="B219" s="4" t="s">
        <v>72</v>
      </c>
      <c r="C219" s="4" t="s">
        <v>12</v>
      </c>
      <c r="D219" s="4" t="s">
        <v>47</v>
      </c>
      <c r="E219" s="13">
        <v>77.5</v>
      </c>
      <c r="F219" s="4">
        <v>283</v>
      </c>
    </row>
    <row r="220" spans="1:6" ht="12.75">
      <c r="A220" s="3">
        <v>38866</v>
      </c>
      <c r="B220" s="4" t="s">
        <v>48</v>
      </c>
      <c r="C220" s="4" t="s">
        <v>7</v>
      </c>
      <c r="D220" s="4" t="s">
        <v>108</v>
      </c>
      <c r="E220" s="13">
        <v>19.38</v>
      </c>
      <c r="F220" s="4">
        <v>50</v>
      </c>
    </row>
    <row r="221" spans="1:6" ht="12.75">
      <c r="A221" s="3">
        <v>38866</v>
      </c>
      <c r="B221" s="4" t="s">
        <v>96</v>
      </c>
      <c r="C221" s="4" t="s">
        <v>7</v>
      </c>
      <c r="D221" s="4" t="s">
        <v>110</v>
      </c>
      <c r="E221" s="13">
        <v>54.31</v>
      </c>
      <c r="F221" s="4">
        <v>50</v>
      </c>
    </row>
    <row r="222" spans="1:6" ht="12.75">
      <c r="A222" s="3" t="s">
        <v>124</v>
      </c>
      <c r="B222" s="4" t="s">
        <v>96</v>
      </c>
      <c r="C222" s="4" t="s">
        <v>7</v>
      </c>
      <c r="D222" s="4" t="s">
        <v>110</v>
      </c>
      <c r="E222" s="13">
        <v>107.69</v>
      </c>
      <c r="F222" s="4">
        <v>50</v>
      </c>
    </row>
    <row r="223" spans="1:6" ht="12.75">
      <c r="A223" s="3">
        <v>38867</v>
      </c>
      <c r="B223" s="4" t="s">
        <v>88</v>
      </c>
      <c r="C223" s="4" t="s">
        <v>7</v>
      </c>
      <c r="D223" s="4" t="s">
        <v>90</v>
      </c>
      <c r="E223" s="13">
        <v>10.64</v>
      </c>
      <c r="F223" s="4">
        <v>50</v>
      </c>
    </row>
    <row r="224" spans="1:6" ht="12.75">
      <c r="A224" s="3">
        <v>38868</v>
      </c>
      <c r="B224" s="4" t="s">
        <v>88</v>
      </c>
      <c r="C224" s="4" t="s">
        <v>7</v>
      </c>
      <c r="D224" s="4" t="s">
        <v>90</v>
      </c>
      <c r="E224" s="13">
        <v>10.64</v>
      </c>
      <c r="F224" s="4">
        <v>50</v>
      </c>
    </row>
    <row r="225" spans="1:6" ht="12.75">
      <c r="A225" s="3" t="s">
        <v>125</v>
      </c>
      <c r="B225" s="4" t="s">
        <v>5</v>
      </c>
      <c r="C225" s="4" t="s">
        <v>12</v>
      </c>
      <c r="D225" s="4" t="s">
        <v>105</v>
      </c>
      <c r="E225" s="13">
        <v>424.37</v>
      </c>
      <c r="F225" s="4">
        <v>283</v>
      </c>
    </row>
    <row r="226" spans="1:6" ht="12.75">
      <c r="A226" s="3">
        <v>38869</v>
      </c>
      <c r="B226" s="4" t="s">
        <v>88</v>
      </c>
      <c r="C226" s="4" t="s">
        <v>10</v>
      </c>
      <c r="D226" s="4" t="s">
        <v>90</v>
      </c>
      <c r="E226" s="13">
        <v>10.64</v>
      </c>
      <c r="F226" s="4">
        <v>76</v>
      </c>
    </row>
    <row r="227" spans="1:6" ht="12.75">
      <c r="A227" s="3">
        <v>38875</v>
      </c>
      <c r="B227" s="4" t="s">
        <v>54</v>
      </c>
      <c r="C227" s="4" t="s">
        <v>12</v>
      </c>
      <c r="D227" s="4" t="s">
        <v>47</v>
      </c>
      <c r="E227" s="13">
        <v>199.77</v>
      </c>
      <c r="F227" s="4">
        <v>283</v>
      </c>
    </row>
    <row r="228" spans="1:6" ht="12.75">
      <c r="A228" s="3" t="s">
        <v>126</v>
      </c>
      <c r="B228" s="4" t="s">
        <v>96</v>
      </c>
      <c r="C228" s="4" t="s">
        <v>127</v>
      </c>
      <c r="D228" s="4" t="s">
        <v>15</v>
      </c>
      <c r="E228" s="13">
        <v>59.7</v>
      </c>
      <c r="F228" s="4">
        <v>218</v>
      </c>
    </row>
    <row r="229" spans="1:6" ht="12.75">
      <c r="A229" s="3" t="s">
        <v>129</v>
      </c>
      <c r="B229" s="4" t="s">
        <v>96</v>
      </c>
      <c r="C229" s="4" t="s">
        <v>128</v>
      </c>
      <c r="D229" s="4" t="s">
        <v>86</v>
      </c>
      <c r="E229" s="13">
        <v>210.94</v>
      </c>
      <c r="F229" s="4">
        <v>302</v>
      </c>
    </row>
    <row r="230" spans="1:6" ht="12.75">
      <c r="A230" s="3" t="s">
        <v>130</v>
      </c>
      <c r="B230" s="4" t="s">
        <v>88</v>
      </c>
      <c r="C230" s="4" t="s">
        <v>131</v>
      </c>
      <c r="D230" s="4" t="s">
        <v>90</v>
      </c>
      <c r="E230" s="13">
        <v>165.36</v>
      </c>
      <c r="F230" s="4">
        <v>390</v>
      </c>
    </row>
    <row r="231" spans="1:6" ht="12.75">
      <c r="A231" s="3" t="s">
        <v>132</v>
      </c>
      <c r="B231" s="4" t="s">
        <v>25</v>
      </c>
      <c r="C231" s="4" t="s">
        <v>21</v>
      </c>
      <c r="D231" s="4" t="s">
        <v>86</v>
      </c>
      <c r="E231" s="13">
        <v>79.95</v>
      </c>
      <c r="F231" s="4">
        <v>294</v>
      </c>
    </row>
    <row r="232" spans="1:6" ht="12.75">
      <c r="A232" s="3">
        <v>38890</v>
      </c>
      <c r="B232" s="4" t="s">
        <v>13</v>
      </c>
      <c r="C232" s="4" t="s">
        <v>21</v>
      </c>
      <c r="D232" s="4" t="s">
        <v>86</v>
      </c>
      <c r="E232" s="13">
        <v>116.64</v>
      </c>
      <c r="F232" s="4">
        <v>294</v>
      </c>
    </row>
    <row r="233" spans="1:6" ht="12.75">
      <c r="A233" s="3"/>
      <c r="B233" s="4"/>
      <c r="C233" s="4"/>
      <c r="D233" s="4"/>
      <c r="E233" s="12"/>
      <c r="F233" s="4">
        <f>SUM(F3:F232)</f>
        <v>25293</v>
      </c>
    </row>
    <row r="234" spans="1:5" ht="12.75">
      <c r="A234" s="3"/>
      <c r="B234" s="4"/>
      <c r="C234" s="4"/>
      <c r="D234" s="4"/>
      <c r="E234" s="5">
        <f>SUM(E3:E232)</f>
        <v>18335.50999999999</v>
      </c>
    </row>
    <row r="235" spans="1:6" ht="12.75">
      <c r="A235" s="3"/>
      <c r="B235" s="4"/>
      <c r="C235" s="4"/>
      <c r="D235" s="4"/>
      <c r="E235" s="5">
        <v>-8335.51</v>
      </c>
      <c r="F235" s="4" t="s">
        <v>111</v>
      </c>
    </row>
    <row r="236" spans="1:5" ht="12.75">
      <c r="A236" s="3"/>
      <c r="B236" s="4"/>
      <c r="C236" s="4"/>
      <c r="D236" s="4"/>
      <c r="E236" s="5">
        <f>SUM(E234:E235)</f>
        <v>9999.99999999999</v>
      </c>
    </row>
    <row r="237" spans="1:5" ht="12.75">
      <c r="A237" s="3"/>
      <c r="B237" s="4"/>
      <c r="C237" s="4"/>
      <c r="D237" s="4"/>
      <c r="E237" s="5"/>
    </row>
    <row r="238" spans="1:5" ht="12.75">
      <c r="A238" s="3"/>
      <c r="B238" s="4"/>
      <c r="C238" s="4"/>
      <c r="D238" s="4"/>
      <c r="E238" s="5"/>
    </row>
    <row r="239" spans="1:5" ht="12.75">
      <c r="A239" s="3"/>
      <c r="B239" s="4"/>
      <c r="C239" s="4"/>
      <c r="D239" s="4"/>
      <c r="E239" s="5"/>
    </row>
    <row r="240" spans="1:5" ht="12.75">
      <c r="A240" s="3"/>
      <c r="B240" s="4"/>
      <c r="C240" s="4"/>
      <c r="D240" s="4"/>
      <c r="E240" s="5"/>
    </row>
    <row r="241" spans="1:5" ht="12.75">
      <c r="A241" s="3"/>
      <c r="B241" s="4"/>
      <c r="C241" s="4"/>
      <c r="D241" s="4"/>
      <c r="E241" s="5"/>
    </row>
    <row r="242" spans="1:5" ht="12.75">
      <c r="A242" s="3"/>
      <c r="B242" s="4"/>
      <c r="C242" s="4"/>
      <c r="D242" s="4"/>
      <c r="E242" s="5"/>
    </row>
    <row r="243" spans="1:5" ht="12.75">
      <c r="A243" s="3"/>
      <c r="B243" s="4"/>
      <c r="C243" s="4"/>
      <c r="D243" s="4"/>
      <c r="E243" s="5"/>
    </row>
    <row r="244" spans="1:5" ht="12.75">
      <c r="A244" s="3"/>
      <c r="B244" s="4"/>
      <c r="C244" s="4"/>
      <c r="D244" s="4"/>
      <c r="E244" s="5"/>
    </row>
    <row r="245" spans="1:5" ht="12.75">
      <c r="A245" s="3"/>
      <c r="B245" s="4"/>
      <c r="C245" s="4"/>
      <c r="D245" s="4"/>
      <c r="E245" s="5"/>
    </row>
    <row r="246" spans="1:5" ht="12.75">
      <c r="A246" s="3"/>
      <c r="B246" s="4"/>
      <c r="C246" s="4"/>
      <c r="D246" s="4"/>
      <c r="E246" s="5"/>
    </row>
    <row r="247" spans="1:5" ht="12.75">
      <c r="A247" s="3"/>
      <c r="B247" s="4"/>
      <c r="C247" s="4"/>
      <c r="D247" s="4"/>
      <c r="E247" s="5"/>
    </row>
    <row r="248" spans="1:5" ht="12.75">
      <c r="A248" s="3"/>
      <c r="B248" s="4"/>
      <c r="C248" s="4"/>
      <c r="D248" s="4"/>
      <c r="E248" s="5"/>
    </row>
    <row r="249" spans="1:5" ht="12.75">
      <c r="A249" s="3"/>
      <c r="B249" s="4"/>
      <c r="C249" s="4"/>
      <c r="D249" s="4"/>
      <c r="E249" s="5"/>
    </row>
    <row r="250" spans="1:5" ht="12.75">
      <c r="A250" s="3"/>
      <c r="B250" s="4"/>
      <c r="C250" s="4"/>
      <c r="D250" s="4"/>
      <c r="E250" s="5"/>
    </row>
    <row r="251" spans="1:5" ht="12.75">
      <c r="A251" s="3"/>
      <c r="B251" s="4"/>
      <c r="C251" s="4"/>
      <c r="D251" s="4"/>
      <c r="E251" s="5"/>
    </row>
    <row r="252" spans="1:5" ht="12.75">
      <c r="A252" s="3"/>
      <c r="B252" s="4"/>
      <c r="C252" s="4"/>
      <c r="D252" s="4"/>
      <c r="E252" s="5"/>
    </row>
    <row r="253" spans="1:5" ht="12.75">
      <c r="A253" s="3"/>
      <c r="B253" s="4"/>
      <c r="C253" s="4"/>
      <c r="D253" s="4"/>
      <c r="E253" s="5"/>
    </row>
    <row r="254" spans="1:5" ht="12.75">
      <c r="A254" s="3"/>
      <c r="B254" s="4"/>
      <c r="C254" s="4"/>
      <c r="D254" s="4"/>
      <c r="E254" s="5"/>
    </row>
    <row r="255" spans="1:5" ht="12.75">
      <c r="A255" s="3"/>
      <c r="B255" s="4"/>
      <c r="C255" s="4"/>
      <c r="D255" s="4"/>
      <c r="E255" s="5"/>
    </row>
    <row r="256" spans="1:5" ht="12.75">
      <c r="A256" s="3"/>
      <c r="B256" s="4"/>
      <c r="C256" s="4"/>
      <c r="D256" s="4"/>
      <c r="E256" s="5"/>
    </row>
    <row r="257" spans="1:5" ht="12.75">
      <c r="A257" s="3"/>
      <c r="B257" s="4"/>
      <c r="C257" s="4"/>
      <c r="D257" s="4"/>
      <c r="E257" s="5"/>
    </row>
    <row r="258" spans="1:5" ht="12.75">
      <c r="A258" s="3"/>
      <c r="B258" s="4"/>
      <c r="C258" s="4"/>
      <c r="D258" s="4"/>
      <c r="E258" s="5"/>
    </row>
    <row r="259" spans="1:5" ht="12.75">
      <c r="A259" s="3"/>
      <c r="B259" s="4"/>
      <c r="C259" s="4"/>
      <c r="D259" s="4"/>
      <c r="E259" s="5"/>
    </row>
    <row r="260" spans="1:5" ht="12.75">
      <c r="A260" s="3"/>
      <c r="B260" s="4"/>
      <c r="C260" s="4"/>
      <c r="D260" s="4"/>
      <c r="E260" s="5"/>
    </row>
    <row r="261" spans="1:5" ht="12.75">
      <c r="A261" s="3"/>
      <c r="B261" s="4"/>
      <c r="C261" s="4"/>
      <c r="D261" s="4"/>
      <c r="E261" s="5"/>
    </row>
    <row r="262" spans="1:5" ht="12.75">
      <c r="A262" s="3"/>
      <c r="B262" s="4"/>
      <c r="C262" s="4"/>
      <c r="D262" s="4"/>
      <c r="E262" s="5"/>
    </row>
    <row r="263" spans="1:5" ht="12.75">
      <c r="A263" s="3"/>
      <c r="B263" s="4"/>
      <c r="C263" s="4"/>
      <c r="D263" s="4"/>
      <c r="E263" s="5"/>
    </row>
    <row r="264" spans="1:5" ht="12.75">
      <c r="A264" s="3"/>
      <c r="B264" s="4"/>
      <c r="C264" s="4"/>
      <c r="D264" s="4"/>
      <c r="E264" s="5"/>
    </row>
    <row r="265" spans="1:5" ht="12.75">
      <c r="A265" s="3"/>
      <c r="B265" s="4"/>
      <c r="C265" s="4"/>
      <c r="D265" s="4"/>
      <c r="E265" s="5"/>
    </row>
    <row r="266" spans="1:5" ht="12.75">
      <c r="A266" s="3"/>
      <c r="B266" s="4"/>
      <c r="C266" s="4"/>
      <c r="D266" s="4"/>
      <c r="E266" s="5"/>
    </row>
    <row r="267" spans="1:5" ht="12.75">
      <c r="A267" s="3"/>
      <c r="B267" s="4"/>
      <c r="C267" s="4"/>
      <c r="D267" s="4"/>
      <c r="E267" s="5"/>
    </row>
    <row r="268" spans="1:5" ht="12.75">
      <c r="A268" s="3"/>
      <c r="B268" s="4"/>
      <c r="C268" s="4"/>
      <c r="D268" s="4"/>
      <c r="E268" s="5"/>
    </row>
    <row r="269" spans="1:5" ht="12.75">
      <c r="A269" s="3"/>
      <c r="B269" s="4"/>
      <c r="C269" s="4"/>
      <c r="D269" s="4"/>
      <c r="E269" s="5"/>
    </row>
    <row r="270" spans="1:5" ht="12.75">
      <c r="A270" s="3"/>
      <c r="B270" s="4"/>
      <c r="C270" s="4"/>
      <c r="D270" s="4"/>
      <c r="E270" s="5"/>
    </row>
    <row r="271" spans="1:5" ht="12.75">
      <c r="A271" s="3"/>
      <c r="B271" s="4"/>
      <c r="C271" s="4"/>
      <c r="D271" s="4"/>
      <c r="E271" s="5"/>
    </row>
    <row r="272" spans="1:5" ht="12.75">
      <c r="A272" s="3"/>
      <c r="B272" s="4"/>
      <c r="C272" s="4"/>
      <c r="D272" s="4"/>
      <c r="E272" s="5"/>
    </row>
    <row r="273" spans="1:5" ht="12.75">
      <c r="A273" s="3"/>
      <c r="B273" s="4"/>
      <c r="C273" s="4"/>
      <c r="D273" s="4"/>
      <c r="E273" s="5"/>
    </row>
    <row r="274" spans="1:5" ht="12.75">
      <c r="A274" s="3"/>
      <c r="B274" s="4"/>
      <c r="C274" s="4"/>
      <c r="D274" s="4"/>
      <c r="E274" s="5"/>
    </row>
    <row r="275" spans="1:5" ht="12.75">
      <c r="A275" s="3"/>
      <c r="B275" s="4"/>
      <c r="C275" s="4"/>
      <c r="D275" s="4"/>
      <c r="E275" s="5"/>
    </row>
    <row r="276" spans="1:5" ht="12.75">
      <c r="A276" s="3"/>
      <c r="B276" s="4"/>
      <c r="C276" s="4"/>
      <c r="D276" s="4"/>
      <c r="E276" s="5"/>
    </row>
    <row r="277" spans="1:5" ht="12.75">
      <c r="A277" s="3"/>
      <c r="B277" s="4"/>
      <c r="C277" s="4"/>
      <c r="D277" s="4"/>
      <c r="E277" s="5"/>
    </row>
    <row r="278" spans="1:5" ht="12.75">
      <c r="A278" s="3"/>
      <c r="B278" s="4"/>
      <c r="C278" s="4"/>
      <c r="D278" s="4"/>
      <c r="E278" s="5"/>
    </row>
    <row r="279" spans="1:5" ht="12.75">
      <c r="A279" s="3"/>
      <c r="B279" s="4"/>
      <c r="C279" s="4"/>
      <c r="D279" s="4"/>
      <c r="E279" s="5"/>
    </row>
    <row r="280" spans="1:5" ht="12.75">
      <c r="A280" s="3"/>
      <c r="B280" s="4"/>
      <c r="C280" s="4"/>
      <c r="D280" s="4"/>
      <c r="E280" s="5"/>
    </row>
    <row r="281" spans="1:5" ht="12.75">
      <c r="A281" s="3"/>
      <c r="B281" s="4"/>
      <c r="C281" s="4"/>
      <c r="D281" s="4"/>
      <c r="E281" s="5"/>
    </row>
    <row r="282" spans="1:5" ht="12.75">
      <c r="A282" s="3"/>
      <c r="B282" s="4"/>
      <c r="C282" s="4"/>
      <c r="D282" s="4"/>
      <c r="E282" s="5"/>
    </row>
    <row r="283" spans="1:5" ht="12.75">
      <c r="A283" s="3"/>
      <c r="B283" s="4"/>
      <c r="C283" s="4"/>
      <c r="D283" s="4"/>
      <c r="E283" s="5"/>
    </row>
    <row r="284" spans="1:5" ht="12.75">
      <c r="A284" s="3"/>
      <c r="B284" s="4"/>
      <c r="C284" s="4"/>
      <c r="D284" s="4"/>
      <c r="E284" s="5"/>
    </row>
    <row r="285" spans="1:5" ht="12.75">
      <c r="A285" s="3"/>
      <c r="B285" s="4"/>
      <c r="C285" s="4"/>
      <c r="D285" s="4"/>
      <c r="E285" s="5"/>
    </row>
    <row r="286" spans="1:5" ht="12.75">
      <c r="A286" s="3"/>
      <c r="B286" s="4"/>
      <c r="C286" s="4"/>
      <c r="D286" s="4"/>
      <c r="E286" s="5"/>
    </row>
    <row r="287" spans="1:5" ht="12.75">
      <c r="A287" s="3"/>
      <c r="B287" s="4"/>
      <c r="C287" s="4"/>
      <c r="D287" s="4"/>
      <c r="E287" s="5"/>
    </row>
    <row r="288" spans="1:5" ht="12.75">
      <c r="A288" s="3"/>
      <c r="B288" s="4"/>
      <c r="C288" s="4"/>
      <c r="D288" s="4"/>
      <c r="E288" s="5"/>
    </row>
    <row r="289" spans="1:5" ht="12.75">
      <c r="A289" s="3"/>
      <c r="B289" s="4"/>
      <c r="C289" s="4"/>
      <c r="D289" s="4"/>
      <c r="E289" s="5"/>
    </row>
    <row r="290" spans="1:5" ht="12.75">
      <c r="A290" s="3"/>
      <c r="B290" s="4"/>
      <c r="C290" s="4"/>
      <c r="D290" s="4"/>
      <c r="E290" s="5"/>
    </row>
    <row r="291" spans="1:5" ht="12.75">
      <c r="A291" s="3"/>
      <c r="B291" s="4"/>
      <c r="C291" s="4"/>
      <c r="D291" s="4"/>
      <c r="E291" s="5"/>
    </row>
    <row r="292" spans="1:5" ht="12.75">
      <c r="A292" s="3"/>
      <c r="B292" s="4"/>
      <c r="C292" s="4"/>
      <c r="D292" s="4"/>
      <c r="E292" s="5"/>
    </row>
    <row r="293" spans="1:5" ht="12.75">
      <c r="A293" s="3"/>
      <c r="B293" s="4"/>
      <c r="C293" s="4"/>
      <c r="D293" s="4"/>
      <c r="E293" s="5"/>
    </row>
    <row r="294" spans="1:5" ht="12.75">
      <c r="A294" s="3"/>
      <c r="B294" s="4"/>
      <c r="C294" s="4"/>
      <c r="D294" s="4"/>
      <c r="E294" s="5"/>
    </row>
    <row r="295" spans="1:5" ht="12.75">
      <c r="A295" s="3"/>
      <c r="B295" s="4"/>
      <c r="C295" s="4"/>
      <c r="D295" s="4"/>
      <c r="E295" s="5"/>
    </row>
    <row r="296" spans="1:5" ht="12.75">
      <c r="A296" s="3"/>
      <c r="B296" s="4"/>
      <c r="C296" s="4"/>
      <c r="D296" s="4"/>
      <c r="E296" s="5"/>
    </row>
    <row r="297" spans="1:5" ht="12.75">
      <c r="A297" s="3"/>
      <c r="B297" s="4"/>
      <c r="C297" s="4"/>
      <c r="D297" s="4"/>
      <c r="E297" s="5"/>
    </row>
    <row r="298" spans="1:5" ht="12.75">
      <c r="A298" s="3"/>
      <c r="B298" s="4"/>
      <c r="C298" s="4"/>
      <c r="D298" s="4"/>
      <c r="E298" s="5"/>
    </row>
    <row r="299" spans="1:5" ht="12.75">
      <c r="A299" s="3"/>
      <c r="B299" s="4"/>
      <c r="C299" s="4"/>
      <c r="D299" s="4"/>
      <c r="E299" s="5"/>
    </row>
    <row r="300" spans="1:5" ht="12.75">
      <c r="A300" s="3"/>
      <c r="B300" s="4"/>
      <c r="C300" s="4"/>
      <c r="D300" s="4"/>
      <c r="E300" s="5"/>
    </row>
    <row r="301" spans="1:5" ht="12.75">
      <c r="A301" s="3"/>
      <c r="B301" s="4"/>
      <c r="C301" s="4"/>
      <c r="D301" s="4"/>
      <c r="E301" s="5"/>
    </row>
    <row r="302" spans="1:5" ht="12.75">
      <c r="A302" s="3"/>
      <c r="B302" s="4"/>
      <c r="C302" s="4"/>
      <c r="D302" s="4"/>
      <c r="E302" s="5"/>
    </row>
    <row r="303" spans="1:5" ht="12.75">
      <c r="A303" s="3"/>
      <c r="B303" s="4"/>
      <c r="C303" s="4"/>
      <c r="D303" s="4"/>
      <c r="E303" s="5"/>
    </row>
    <row r="304" spans="1:5" ht="12.75">
      <c r="A304" s="3"/>
      <c r="B304" s="4"/>
      <c r="C304" s="4"/>
      <c r="D304" s="4"/>
      <c r="E304" s="5"/>
    </row>
    <row r="305" spans="1:5" ht="12.75">
      <c r="A305" s="3"/>
      <c r="B305" s="4"/>
      <c r="C305" s="4"/>
      <c r="D305" s="4"/>
      <c r="E305" s="5"/>
    </row>
    <row r="306" spans="1:5" ht="12.75">
      <c r="A306" s="3"/>
      <c r="B306" s="4"/>
      <c r="C306" s="4"/>
      <c r="D306" s="4"/>
      <c r="E306" s="5"/>
    </row>
    <row r="307" spans="1:5" ht="12.75">
      <c r="A307" s="3"/>
      <c r="B307" s="4"/>
      <c r="C307" s="4"/>
      <c r="D307" s="4"/>
      <c r="E307" s="5"/>
    </row>
    <row r="308" spans="1:5" ht="12.75">
      <c r="A308" s="3"/>
      <c r="B308" s="4"/>
      <c r="C308" s="4"/>
      <c r="D308" s="4"/>
      <c r="E308" s="5"/>
    </row>
    <row r="309" spans="1:5" ht="12.75">
      <c r="A309" s="3"/>
      <c r="B309" s="4"/>
      <c r="C309" s="4"/>
      <c r="D309" s="4"/>
      <c r="E309" s="5"/>
    </row>
    <row r="310" spans="1:5" ht="12.75">
      <c r="A310" s="3"/>
      <c r="B310" s="4"/>
      <c r="C310" s="4"/>
      <c r="D310" s="4"/>
      <c r="E310" s="5"/>
    </row>
    <row r="311" spans="1:5" ht="12.75">
      <c r="A311" s="3"/>
      <c r="B311" s="4"/>
      <c r="C311" s="4"/>
      <c r="D311" s="4"/>
      <c r="E311" s="5"/>
    </row>
    <row r="312" spans="1:5" ht="12.75">
      <c r="A312" s="3"/>
      <c r="B312" s="4"/>
      <c r="C312" s="4"/>
      <c r="D312" s="4"/>
      <c r="E312" s="5"/>
    </row>
    <row r="313" spans="1:5" ht="12.75">
      <c r="A313" s="3"/>
      <c r="B313" s="4"/>
      <c r="C313" s="4"/>
      <c r="D313" s="4"/>
      <c r="E313" s="5"/>
    </row>
    <row r="314" spans="1:5" ht="12.75">
      <c r="A314" s="3"/>
      <c r="B314" s="4"/>
      <c r="C314" s="4"/>
      <c r="D314" s="4"/>
      <c r="E314" s="5"/>
    </row>
    <row r="315" spans="1:5" ht="12.75">
      <c r="A315" s="3"/>
      <c r="B315" s="4"/>
      <c r="C315" s="4"/>
      <c r="D315" s="4"/>
      <c r="E315" s="5"/>
    </row>
    <row r="316" spans="1:5" ht="12.75">
      <c r="A316" s="3"/>
      <c r="B316" s="4"/>
      <c r="C316" s="4"/>
      <c r="D316" s="4"/>
      <c r="E316" s="5"/>
    </row>
    <row r="317" spans="1:5" ht="12.75">
      <c r="A317" s="3"/>
      <c r="B317" s="4"/>
      <c r="C317" s="4"/>
      <c r="D317" s="4"/>
      <c r="E317" s="5"/>
    </row>
    <row r="318" spans="1:5" ht="12.75">
      <c r="A318" s="3"/>
      <c r="B318" s="4"/>
      <c r="C318" s="4"/>
      <c r="D318" s="4"/>
      <c r="E318" s="5"/>
    </row>
    <row r="319" spans="1:5" ht="12.75">
      <c r="A319" s="3"/>
      <c r="B319" s="4"/>
      <c r="C319" s="4"/>
      <c r="D319" s="4"/>
      <c r="E319" s="5"/>
    </row>
    <row r="320" spans="1:5" ht="12.75">
      <c r="A320" s="3"/>
      <c r="B320" s="4"/>
      <c r="C320" s="4"/>
      <c r="D320" s="4"/>
      <c r="E320" s="5"/>
    </row>
    <row r="321" spans="1:5" ht="12.75">
      <c r="A321" s="3"/>
      <c r="B321" s="4"/>
      <c r="C321" s="4"/>
      <c r="D321" s="4"/>
      <c r="E321" s="5"/>
    </row>
    <row r="322" spans="1:5" ht="12.75">
      <c r="A322" s="3"/>
      <c r="B322" s="4"/>
      <c r="C322" s="4"/>
      <c r="D322" s="4"/>
      <c r="E322" s="5"/>
    </row>
    <row r="323" spans="1:5" ht="12.75">
      <c r="A323" s="3"/>
      <c r="B323" s="4"/>
      <c r="C323" s="4"/>
      <c r="D323" s="4"/>
      <c r="E323" s="5"/>
    </row>
    <row r="324" spans="1:5" ht="12.75">
      <c r="A324" s="3"/>
      <c r="B324" s="4"/>
      <c r="C324" s="4"/>
      <c r="D324" s="4"/>
      <c r="E324" s="5"/>
    </row>
    <row r="325" spans="1:5" ht="12.75">
      <c r="A325" s="3"/>
      <c r="B325" s="4"/>
      <c r="C325" s="4"/>
      <c r="D325" s="4"/>
      <c r="E325" s="5"/>
    </row>
    <row r="326" spans="1:5" ht="12.75">
      <c r="A326" s="3"/>
      <c r="B326" s="4"/>
      <c r="C326" s="4"/>
      <c r="D326" s="4"/>
      <c r="E326" s="5"/>
    </row>
    <row r="327" spans="1:5" ht="12.75">
      <c r="A327" s="3"/>
      <c r="B327" s="4"/>
      <c r="C327" s="4"/>
      <c r="D327" s="4"/>
      <c r="E327" s="5"/>
    </row>
    <row r="328" spans="1:5" ht="12.75">
      <c r="A328" s="3"/>
      <c r="B328" s="4"/>
      <c r="C328" s="4"/>
      <c r="D328" s="4"/>
      <c r="E328" s="5"/>
    </row>
    <row r="329" spans="1:5" ht="12.75">
      <c r="A329" s="3"/>
      <c r="B329" s="4"/>
      <c r="C329" s="4"/>
      <c r="D329" s="4"/>
      <c r="E329" s="5"/>
    </row>
    <row r="330" spans="1:5" ht="12.75">
      <c r="A330" s="3"/>
      <c r="B330" s="4"/>
      <c r="C330" s="4"/>
      <c r="D330" s="4"/>
      <c r="E330" s="5"/>
    </row>
    <row r="331" spans="1:5" ht="12.75">
      <c r="A331" s="3"/>
      <c r="B331" s="4"/>
      <c r="C331" s="4"/>
      <c r="D331" s="4"/>
      <c r="E331" s="5"/>
    </row>
    <row r="332" spans="1:5" ht="12.75">
      <c r="A332" s="3"/>
      <c r="B332" s="4"/>
      <c r="C332" s="4"/>
      <c r="D332" s="4"/>
      <c r="E332" s="5"/>
    </row>
    <row r="333" spans="1:5" ht="12.75">
      <c r="A333" s="3"/>
      <c r="B333" s="4"/>
      <c r="C333" s="4"/>
      <c r="D333" s="4"/>
      <c r="E333" s="5"/>
    </row>
    <row r="334" spans="1:5" ht="12.75">
      <c r="A334" s="3"/>
      <c r="B334" s="4"/>
      <c r="C334" s="4"/>
      <c r="D334" s="4"/>
      <c r="E334" s="5"/>
    </row>
    <row r="335" spans="1:5" ht="12.75">
      <c r="A335" s="3"/>
      <c r="B335" s="4"/>
      <c r="C335" s="4"/>
      <c r="D335" s="4"/>
      <c r="E335" s="5"/>
    </row>
    <row r="336" spans="1:5" ht="12.75">
      <c r="A336" s="3"/>
      <c r="B336" s="4"/>
      <c r="C336" s="4"/>
      <c r="D336" s="4"/>
      <c r="E336" s="5"/>
    </row>
    <row r="337" spans="1:5" ht="12.75">
      <c r="A337" s="3"/>
      <c r="B337" s="4"/>
      <c r="C337" s="4"/>
      <c r="D337" s="4"/>
      <c r="E337" s="5"/>
    </row>
    <row r="338" spans="1:5" ht="12.75">
      <c r="A338" s="3"/>
      <c r="B338" s="4"/>
      <c r="C338" s="4"/>
      <c r="D338" s="4"/>
      <c r="E338" s="5"/>
    </row>
    <row r="339" spans="1:5" ht="12.75">
      <c r="A339" s="3"/>
      <c r="B339" s="4"/>
      <c r="C339" s="4"/>
      <c r="D339" s="4"/>
      <c r="E339" s="5"/>
    </row>
    <row r="340" spans="1:5" ht="12.75">
      <c r="A340" s="3"/>
      <c r="B340" s="4"/>
      <c r="C340" s="4"/>
      <c r="D340" s="4"/>
      <c r="E340" s="5"/>
    </row>
    <row r="341" spans="1:5" ht="12.75">
      <c r="A341" s="3"/>
      <c r="B341" s="4"/>
      <c r="C341" s="4"/>
      <c r="D341" s="4"/>
      <c r="E341" s="5"/>
    </row>
    <row r="342" spans="1:5" ht="12.75">
      <c r="A342" s="3"/>
      <c r="B342" s="4"/>
      <c r="C342" s="4"/>
      <c r="D342" s="4"/>
      <c r="E342" s="5"/>
    </row>
    <row r="343" spans="1:5" ht="12.75">
      <c r="A343" s="3"/>
      <c r="B343" s="4"/>
      <c r="C343" s="4"/>
      <c r="D343" s="4"/>
      <c r="E343" s="5"/>
    </row>
    <row r="344" spans="1:5" ht="12.75">
      <c r="A344" s="3"/>
      <c r="B344" s="4"/>
      <c r="C344" s="4"/>
      <c r="D344" s="4"/>
      <c r="E344" s="5"/>
    </row>
    <row r="345" spans="1:5" ht="12.75">
      <c r="A345" s="3"/>
      <c r="B345" s="4"/>
      <c r="C345" s="4"/>
      <c r="D345" s="4"/>
      <c r="E345" s="5"/>
    </row>
    <row r="346" spans="1:5" ht="12.75">
      <c r="A346" s="3"/>
      <c r="B346" s="4"/>
      <c r="C346" s="4"/>
      <c r="D346" s="4"/>
      <c r="E346" s="5"/>
    </row>
    <row r="347" spans="1:5" ht="12.75">
      <c r="A347" s="3"/>
      <c r="B347" s="4"/>
      <c r="C347" s="4"/>
      <c r="D347" s="4"/>
      <c r="E347" s="5"/>
    </row>
    <row r="348" spans="1:5" ht="12.75">
      <c r="A348" s="3"/>
      <c r="B348" s="4"/>
      <c r="C348" s="4"/>
      <c r="D348" s="4"/>
      <c r="E348" s="5"/>
    </row>
    <row r="349" spans="1:5" ht="12.75">
      <c r="A349" s="3"/>
      <c r="B349" s="4"/>
      <c r="C349" s="4"/>
      <c r="D349" s="4"/>
      <c r="E349" s="5"/>
    </row>
    <row r="350" spans="1:5" ht="12.75">
      <c r="A350" s="3"/>
      <c r="B350" s="4"/>
      <c r="C350" s="4"/>
      <c r="D350" s="4"/>
      <c r="E350" s="4"/>
    </row>
    <row r="351" spans="1:5" ht="12.75">
      <c r="A351" s="3"/>
      <c r="B351" s="4"/>
      <c r="C351" s="4"/>
      <c r="D351" s="4"/>
      <c r="E351" s="4"/>
    </row>
    <row r="352" spans="1:5" ht="12.75">
      <c r="A352" s="3"/>
      <c r="B352" s="4"/>
      <c r="C352" s="4"/>
      <c r="D352" s="4"/>
      <c r="E352" s="4"/>
    </row>
    <row r="353" spans="1:5" ht="12.75">
      <c r="A353" s="3"/>
      <c r="B353" s="4"/>
      <c r="C353" s="4"/>
      <c r="D353" s="4"/>
      <c r="E353" s="4"/>
    </row>
    <row r="354" spans="1:5" ht="12.75">
      <c r="A354" s="3"/>
      <c r="B354" s="4"/>
      <c r="C354" s="4"/>
      <c r="D354" s="4"/>
      <c r="E354" s="4"/>
    </row>
    <row r="355" spans="1:5" ht="12.75">
      <c r="A355" s="3"/>
      <c r="B355" s="4"/>
      <c r="C355" s="4"/>
      <c r="D355" s="4"/>
      <c r="E355" s="4"/>
    </row>
    <row r="356" spans="1:5" ht="12.75">
      <c r="A356" s="3"/>
      <c r="B356" s="4"/>
      <c r="C356" s="4"/>
      <c r="D356" s="4"/>
      <c r="E356" s="4"/>
    </row>
    <row r="357" spans="1:5" ht="12.75">
      <c r="A357" s="3"/>
      <c r="B357" s="4"/>
      <c r="C357" s="4"/>
      <c r="D357" s="4"/>
      <c r="E357" s="4"/>
    </row>
    <row r="358" spans="1:5" ht="12.75">
      <c r="A358" s="3"/>
      <c r="B358" s="4"/>
      <c r="C358" s="4"/>
      <c r="D358" s="4"/>
      <c r="E358" s="4"/>
    </row>
    <row r="359" spans="1:5" ht="12.75">
      <c r="A359" s="3"/>
      <c r="B359" s="4"/>
      <c r="C359" s="4"/>
      <c r="D359" s="4"/>
      <c r="E359" s="4"/>
    </row>
    <row r="360" spans="1:5" ht="12.75">
      <c r="A360" s="3"/>
      <c r="B360" s="4"/>
      <c r="C360" s="4"/>
      <c r="D360" s="4"/>
      <c r="E360" s="4"/>
    </row>
    <row r="361" spans="1:5" ht="12.75">
      <c r="A361" s="3"/>
      <c r="B361" s="4"/>
      <c r="C361" s="4"/>
      <c r="D361" s="4"/>
      <c r="E361" s="4"/>
    </row>
    <row r="362" spans="1:5" ht="12.75">
      <c r="A362" s="3"/>
      <c r="B362" s="4"/>
      <c r="C362" s="4"/>
      <c r="D362" s="4"/>
      <c r="E362" s="4"/>
    </row>
    <row r="363" spans="1:5" ht="12.75">
      <c r="A363" s="3"/>
      <c r="B363" s="4"/>
      <c r="C363" s="4"/>
      <c r="D363" s="4"/>
      <c r="E363" s="4"/>
    </row>
    <row r="364" spans="1:5" ht="12.75">
      <c r="A364" s="3"/>
      <c r="B364" s="4"/>
      <c r="C364" s="4"/>
      <c r="D364" s="4"/>
      <c r="E364" s="4"/>
    </row>
    <row r="365" spans="1:5" ht="12.75">
      <c r="A365" s="3"/>
      <c r="B365" s="4"/>
      <c r="C365" s="4"/>
      <c r="D365" s="4"/>
      <c r="E365" s="4"/>
    </row>
    <row r="366" spans="1:5" ht="12.75">
      <c r="A366" s="3"/>
      <c r="B366" s="4"/>
      <c r="C366" s="4"/>
      <c r="D366" s="4"/>
      <c r="E366" s="4"/>
    </row>
    <row r="367" spans="1:5" ht="12.75">
      <c r="A367" s="3"/>
      <c r="B367" s="4"/>
      <c r="C367" s="4"/>
      <c r="D367" s="4"/>
      <c r="E367" s="4"/>
    </row>
    <row r="368" spans="1:5" ht="12.75">
      <c r="A368" s="3"/>
      <c r="B368" s="4"/>
      <c r="C368" s="4"/>
      <c r="D368" s="4"/>
      <c r="E368" s="4"/>
    </row>
    <row r="369" spans="1:5" ht="12.75">
      <c r="A369" s="3"/>
      <c r="B369" s="4"/>
      <c r="C369" s="4"/>
      <c r="D369" s="4"/>
      <c r="E369" s="4"/>
    </row>
    <row r="370" spans="1:5" ht="12.75">
      <c r="A370" s="3"/>
      <c r="B370" s="4"/>
      <c r="C370" s="4"/>
      <c r="D370" s="4"/>
      <c r="E370" s="4"/>
    </row>
    <row r="371" spans="1:5" ht="12.75">
      <c r="A371" s="3"/>
      <c r="B371" s="4"/>
      <c r="C371" s="4"/>
      <c r="D371" s="4"/>
      <c r="E371" s="4"/>
    </row>
    <row r="372" spans="1:5" ht="12.75">
      <c r="A372" s="3"/>
      <c r="B372" s="4"/>
      <c r="C372" s="4"/>
      <c r="D372" s="4"/>
      <c r="E372" s="4"/>
    </row>
    <row r="373" spans="1:5" ht="12.75">
      <c r="A373" s="3"/>
      <c r="B373" s="4"/>
      <c r="C373" s="4"/>
      <c r="D373" s="4"/>
      <c r="E373" s="4"/>
    </row>
    <row r="374" spans="1:5" ht="12.75">
      <c r="A374" s="3"/>
      <c r="B374" s="4"/>
      <c r="C374" s="4"/>
      <c r="D374" s="4"/>
      <c r="E374" s="4"/>
    </row>
    <row r="375" spans="1:5" ht="12.75">
      <c r="A375" s="3"/>
      <c r="B375" s="4"/>
      <c r="C375" s="4"/>
      <c r="D375" s="4"/>
      <c r="E375" s="4"/>
    </row>
    <row r="376" spans="1:5" ht="12.75">
      <c r="A376" s="3"/>
      <c r="B376" s="4"/>
      <c r="C376" s="4"/>
      <c r="D376" s="4"/>
      <c r="E376" s="4"/>
    </row>
    <row r="377" spans="1:5" ht="12.75">
      <c r="A377" s="3"/>
      <c r="B377" s="4"/>
      <c r="C377" s="4"/>
      <c r="D377" s="4"/>
      <c r="E377" s="4"/>
    </row>
    <row r="378" spans="1:5" ht="12.75">
      <c r="A378" s="3"/>
      <c r="B378" s="4"/>
      <c r="C378" s="4"/>
      <c r="D378" s="4"/>
      <c r="E378" s="4"/>
    </row>
    <row r="379" spans="1:5" ht="12.75">
      <c r="A379" s="3"/>
      <c r="B379" s="4"/>
      <c r="C379" s="4"/>
      <c r="D379" s="4"/>
      <c r="E379" s="4"/>
    </row>
    <row r="380" spans="1:5" ht="12.75">
      <c r="A380" s="3"/>
      <c r="B380" s="4"/>
      <c r="C380" s="4"/>
      <c r="D380" s="4"/>
      <c r="E380" s="4"/>
    </row>
    <row r="381" spans="1:5" ht="12.75">
      <c r="A381" s="3"/>
      <c r="B381" s="4"/>
      <c r="C381" s="4"/>
      <c r="D381" s="4"/>
      <c r="E381" s="4"/>
    </row>
    <row r="382" spans="1:5" ht="12.75">
      <c r="A382" s="3"/>
      <c r="B382" s="4"/>
      <c r="C382" s="4"/>
      <c r="D382" s="4"/>
      <c r="E382" s="4"/>
    </row>
    <row r="383" spans="1:5" ht="12.75">
      <c r="A383" s="3"/>
      <c r="B383" s="4"/>
      <c r="C383" s="4"/>
      <c r="D383" s="4"/>
      <c r="E383" s="4"/>
    </row>
    <row r="384" spans="1:5" ht="12.75">
      <c r="A384" s="3"/>
      <c r="B384" s="4"/>
      <c r="C384" s="4"/>
      <c r="D384" s="4"/>
      <c r="E384" s="4"/>
    </row>
    <row r="385" spans="1:5" ht="12.75">
      <c r="A385" s="3"/>
      <c r="B385" s="4"/>
      <c r="C385" s="4"/>
      <c r="D385" s="4"/>
      <c r="E385" s="4"/>
    </row>
    <row r="386" spans="1:5" ht="12.75">
      <c r="A386" s="3"/>
      <c r="B386" s="4"/>
      <c r="C386" s="4"/>
      <c r="D386" s="4"/>
      <c r="E386" s="4"/>
    </row>
    <row r="387" spans="1:5" ht="12.75">
      <c r="A387" s="3"/>
      <c r="B387" s="4"/>
      <c r="C387" s="4"/>
      <c r="D387" s="4"/>
      <c r="E387" s="4"/>
    </row>
    <row r="388" spans="1:5" ht="12.75">
      <c r="A388" s="3"/>
      <c r="B388" s="4"/>
      <c r="C388" s="4"/>
      <c r="D388" s="4"/>
      <c r="E388" s="4"/>
    </row>
    <row r="389" spans="1:5" ht="12.75">
      <c r="A389" s="3"/>
      <c r="B389" s="4"/>
      <c r="C389" s="4"/>
      <c r="D389" s="4"/>
      <c r="E389" s="4"/>
    </row>
    <row r="390" spans="1:5" ht="12.75">
      <c r="A390" s="3"/>
      <c r="B390" s="4"/>
      <c r="C390" s="4"/>
      <c r="D390" s="4"/>
      <c r="E390" s="4"/>
    </row>
    <row r="391" spans="1:5" ht="12.75">
      <c r="A391" s="3"/>
      <c r="B391" s="4"/>
      <c r="C391" s="4"/>
      <c r="D391" s="4"/>
      <c r="E391" s="4"/>
    </row>
    <row r="392" spans="1:5" ht="12.75">
      <c r="A392" s="3"/>
      <c r="B392" s="4"/>
      <c r="C392" s="4"/>
      <c r="D392" s="4"/>
      <c r="E392" s="4"/>
    </row>
    <row r="393" spans="1:5" ht="12.75">
      <c r="A393" s="3"/>
      <c r="B393" s="4"/>
      <c r="C393" s="4"/>
      <c r="D393" s="4"/>
      <c r="E393" s="4"/>
    </row>
    <row r="394" spans="1:5" ht="12.75">
      <c r="A394" s="3"/>
      <c r="B394" s="4"/>
      <c r="C394" s="4"/>
      <c r="D394" s="4"/>
      <c r="E394" s="4"/>
    </row>
    <row r="395" spans="1:5" ht="12.75">
      <c r="A395" s="3"/>
      <c r="B395" s="4"/>
      <c r="C395" s="4"/>
      <c r="D395" s="4"/>
      <c r="E395" s="4"/>
    </row>
    <row r="396" spans="1:5" ht="12.75">
      <c r="A396" s="3"/>
      <c r="B396" s="4"/>
      <c r="C396" s="4"/>
      <c r="D396" s="4"/>
      <c r="E396" s="4"/>
    </row>
    <row r="397" spans="1:5" ht="12.75">
      <c r="A397" s="3"/>
      <c r="B397" s="4"/>
      <c r="C397" s="4"/>
      <c r="D397" s="4"/>
      <c r="E397" s="4"/>
    </row>
    <row r="398" spans="1:5" ht="12.75">
      <c r="A398" s="3"/>
      <c r="B398" s="4"/>
      <c r="C398" s="4"/>
      <c r="D398" s="4"/>
      <c r="E398" s="4"/>
    </row>
    <row r="399" spans="1:5" ht="12.75">
      <c r="A399" s="3"/>
      <c r="B399" s="4"/>
      <c r="C399" s="4"/>
      <c r="D399" s="4"/>
      <c r="E399" s="4"/>
    </row>
    <row r="400" spans="1:5" ht="12.75">
      <c r="A400" s="3"/>
      <c r="B400" s="4"/>
      <c r="C400" s="4"/>
      <c r="D400" s="4"/>
      <c r="E400" s="4"/>
    </row>
    <row r="401" spans="1:5" ht="12.75">
      <c r="A401" s="3"/>
      <c r="B401" s="4"/>
      <c r="C401" s="4"/>
      <c r="D401" s="4"/>
      <c r="E401" s="4"/>
    </row>
    <row r="402" spans="1:5" ht="12.75">
      <c r="A402" s="3"/>
      <c r="B402" s="4"/>
      <c r="C402" s="4"/>
      <c r="D402" s="4"/>
      <c r="E402" s="4"/>
    </row>
    <row r="403" spans="1:5" ht="12.75">
      <c r="A403" s="3"/>
      <c r="B403" s="4"/>
      <c r="C403" s="4"/>
      <c r="D403" s="4"/>
      <c r="E403" s="4"/>
    </row>
    <row r="404" spans="1:5" ht="12.75">
      <c r="A404" s="3"/>
      <c r="B404" s="4"/>
      <c r="C404" s="4"/>
      <c r="D404" s="4"/>
      <c r="E404" s="4"/>
    </row>
    <row r="405" spans="1:5" ht="12.75">
      <c r="A405" s="3"/>
      <c r="B405" s="4"/>
      <c r="C405" s="4"/>
      <c r="D405" s="4"/>
      <c r="E405" s="4"/>
    </row>
    <row r="406" spans="1:5" ht="12.75">
      <c r="A406" s="3"/>
      <c r="B406" s="4"/>
      <c r="C406" s="4"/>
      <c r="D406" s="4"/>
      <c r="E406" s="4"/>
    </row>
    <row r="407" spans="1:5" ht="12.75">
      <c r="A407" s="3"/>
      <c r="B407" s="4"/>
      <c r="C407" s="4"/>
      <c r="D407" s="4"/>
      <c r="E407" s="4"/>
    </row>
    <row r="408" spans="1:5" ht="12.75">
      <c r="A408" s="3"/>
      <c r="B408" s="4"/>
      <c r="C408" s="4"/>
      <c r="D408" s="4"/>
      <c r="E408" s="4"/>
    </row>
    <row r="409" spans="1:5" ht="12.75">
      <c r="A409" s="3"/>
      <c r="B409" s="4"/>
      <c r="C409" s="4"/>
      <c r="D409" s="4"/>
      <c r="E409" s="4"/>
    </row>
    <row r="410" spans="1:5" ht="12.75">
      <c r="A410" s="3"/>
      <c r="B410" s="4"/>
      <c r="C410" s="4"/>
      <c r="D410" s="4"/>
      <c r="E410" s="4"/>
    </row>
    <row r="411" spans="1:5" ht="12.75">
      <c r="A411" s="3"/>
      <c r="B411" s="4"/>
      <c r="C411" s="4"/>
      <c r="D411" s="4"/>
      <c r="E411" s="4"/>
    </row>
    <row r="412" spans="1:5" ht="12.75">
      <c r="A412" s="3"/>
      <c r="B412" s="4"/>
      <c r="C412" s="4"/>
      <c r="D412" s="4"/>
      <c r="E412" s="4"/>
    </row>
    <row r="413" spans="1:5" ht="12.75">
      <c r="A413" s="3"/>
      <c r="B413" s="4"/>
      <c r="C413" s="4"/>
      <c r="D413" s="4"/>
      <c r="E413" s="4"/>
    </row>
    <row r="414" spans="1:5" ht="12.75">
      <c r="A414" s="3"/>
      <c r="B414" s="4"/>
      <c r="C414" s="4"/>
      <c r="D414" s="4"/>
      <c r="E414" s="4"/>
    </row>
    <row r="415" spans="1:5" ht="12.75">
      <c r="A415" s="3"/>
      <c r="B415" s="4"/>
      <c r="C415" s="4"/>
      <c r="D415" s="4"/>
      <c r="E415" s="4"/>
    </row>
    <row r="416" spans="1:5" ht="12.75">
      <c r="A416" s="3"/>
      <c r="B416" s="4"/>
      <c r="C416" s="4"/>
      <c r="D416" s="4"/>
      <c r="E416" s="4"/>
    </row>
    <row r="417" spans="1:5" ht="12.75">
      <c r="A417" s="3"/>
      <c r="B417" s="4"/>
      <c r="C417" s="4"/>
      <c r="D417" s="4"/>
      <c r="E417" s="4"/>
    </row>
    <row r="418" spans="1:5" ht="12.75">
      <c r="A418" s="3"/>
      <c r="B418" s="4"/>
      <c r="C418" s="4"/>
      <c r="D418" s="4"/>
      <c r="E418" s="4"/>
    </row>
    <row r="419" spans="1:5" ht="12.75">
      <c r="A419" s="3"/>
      <c r="B419" s="4"/>
      <c r="C419" s="4"/>
      <c r="D419" s="4"/>
      <c r="E419" s="4"/>
    </row>
    <row r="420" spans="1:5" ht="12.75">
      <c r="A420" s="3"/>
      <c r="B420" s="4"/>
      <c r="C420" s="4"/>
      <c r="D420" s="4"/>
      <c r="E420" s="4"/>
    </row>
    <row r="421" spans="1:5" ht="12.75">
      <c r="A421" s="3"/>
      <c r="B421" s="4"/>
      <c r="C421" s="4"/>
      <c r="D421" s="4"/>
      <c r="E421" s="4"/>
    </row>
    <row r="422" spans="1:5" ht="12.75">
      <c r="A422" s="3"/>
      <c r="B422" s="4"/>
      <c r="C422" s="4"/>
      <c r="D422" s="4"/>
      <c r="E422" s="4"/>
    </row>
    <row r="423" spans="1:5" ht="12.75">
      <c r="A423" s="3"/>
      <c r="B423" s="4"/>
      <c r="C423" s="4"/>
      <c r="D423" s="4"/>
      <c r="E423" s="4"/>
    </row>
    <row r="424" spans="1:5" ht="12.75">
      <c r="A424" s="3"/>
      <c r="B424" s="4"/>
      <c r="C424" s="4"/>
      <c r="D424" s="4"/>
      <c r="E424" s="4"/>
    </row>
    <row r="425" spans="1:5" ht="12.75">
      <c r="A425" s="3"/>
      <c r="B425" s="4"/>
      <c r="C425" s="4"/>
      <c r="D425" s="4"/>
      <c r="E425" s="4"/>
    </row>
    <row r="426" spans="1:5" ht="12.75">
      <c r="A426" s="3"/>
      <c r="B426" s="4"/>
      <c r="C426" s="4"/>
      <c r="D426" s="4"/>
      <c r="E426" s="4"/>
    </row>
    <row r="427" spans="1:5" ht="12.75">
      <c r="A427" s="3"/>
      <c r="B427" s="4"/>
      <c r="C427" s="4"/>
      <c r="D427" s="4"/>
      <c r="E427" s="4"/>
    </row>
    <row r="428" spans="1:5" ht="12.75">
      <c r="A428" s="3"/>
      <c r="B428" s="4"/>
      <c r="C428" s="4"/>
      <c r="D428" s="4"/>
      <c r="E428" s="4"/>
    </row>
    <row r="429" spans="1:5" ht="12.75">
      <c r="A429" s="3"/>
      <c r="B429" s="4"/>
      <c r="C429" s="4"/>
      <c r="D429" s="4"/>
      <c r="E429" s="4"/>
    </row>
    <row r="430" spans="1:5" ht="12.75">
      <c r="A430" s="3"/>
      <c r="B430" s="4"/>
      <c r="C430" s="4"/>
      <c r="D430" s="4"/>
      <c r="E430" s="4"/>
    </row>
    <row r="431" spans="1:5" ht="12.75">
      <c r="A431" s="3"/>
      <c r="B431" s="4"/>
      <c r="C431" s="4"/>
      <c r="D431" s="4"/>
      <c r="E431" s="4"/>
    </row>
    <row r="432" spans="1:5" ht="12.75">
      <c r="A432" s="3"/>
      <c r="B432" s="4"/>
      <c r="C432" s="4"/>
      <c r="D432" s="4"/>
      <c r="E432" s="4"/>
    </row>
    <row r="433" spans="1:5" ht="12.75">
      <c r="A433" s="3"/>
      <c r="B433" s="4"/>
      <c r="C433" s="4"/>
      <c r="D433" s="4"/>
      <c r="E433" s="4"/>
    </row>
    <row r="434" spans="1:5" ht="12.75">
      <c r="A434" s="3"/>
      <c r="B434" s="4"/>
      <c r="C434" s="4"/>
      <c r="D434" s="4"/>
      <c r="E434" s="4"/>
    </row>
    <row r="435" spans="1:5" ht="12.75">
      <c r="A435" s="3"/>
      <c r="B435" s="4"/>
      <c r="C435" s="4"/>
      <c r="D435" s="4"/>
      <c r="E435" s="4"/>
    </row>
    <row r="436" spans="1:5" ht="12.75">
      <c r="A436" s="3"/>
      <c r="B436" s="4"/>
      <c r="C436" s="4"/>
      <c r="D436" s="4"/>
      <c r="E436" s="4"/>
    </row>
    <row r="437" spans="1:5" ht="12.75">
      <c r="A437" s="3"/>
      <c r="B437" s="4"/>
      <c r="C437" s="4"/>
      <c r="D437" s="4"/>
      <c r="E437" s="4"/>
    </row>
    <row r="438" spans="1:5" ht="12.75">
      <c r="A438" s="3"/>
      <c r="B438" s="4"/>
      <c r="C438" s="4"/>
      <c r="D438" s="4"/>
      <c r="E438" s="4"/>
    </row>
    <row r="439" spans="1:5" ht="12.75">
      <c r="A439" s="3"/>
      <c r="B439" s="4"/>
      <c r="C439" s="4"/>
      <c r="D439" s="4"/>
      <c r="E439" s="4"/>
    </row>
    <row r="440" spans="1:5" ht="12.75">
      <c r="A440" s="3"/>
      <c r="B440" s="4"/>
      <c r="C440" s="4"/>
      <c r="D440" s="4"/>
      <c r="E440" s="4"/>
    </row>
    <row r="441" spans="1:5" ht="12.75">
      <c r="A441" s="3"/>
      <c r="B441" s="4"/>
      <c r="C441" s="4"/>
      <c r="D441" s="4"/>
      <c r="E441" s="4"/>
    </row>
    <row r="442" spans="1:5" ht="12.75">
      <c r="A442" s="3"/>
      <c r="B442" s="4"/>
      <c r="C442" s="4"/>
      <c r="D442" s="4"/>
      <c r="E442" s="4"/>
    </row>
    <row r="443" spans="1:5" ht="12.75">
      <c r="A443" s="3"/>
      <c r="B443" s="4"/>
      <c r="C443" s="4"/>
      <c r="D443" s="4"/>
      <c r="E443" s="4"/>
    </row>
    <row r="444" spans="1:5" ht="12.75">
      <c r="A444" s="3"/>
      <c r="B444" s="4"/>
      <c r="C444" s="4"/>
      <c r="D444" s="4"/>
      <c r="E444" s="4"/>
    </row>
    <row r="445" spans="1:5" ht="12.75">
      <c r="A445" s="3"/>
      <c r="B445" s="4"/>
      <c r="C445" s="4"/>
      <c r="D445" s="4"/>
      <c r="E445" s="4"/>
    </row>
    <row r="446" spans="1:5" ht="12.75">
      <c r="A446" s="3"/>
      <c r="B446" s="4"/>
      <c r="C446" s="4"/>
      <c r="D446" s="4"/>
      <c r="E446" s="4"/>
    </row>
    <row r="447" spans="1:5" ht="12.75">
      <c r="A447" s="3"/>
      <c r="B447" s="4"/>
      <c r="C447" s="4"/>
      <c r="D447" s="4"/>
      <c r="E447" s="4"/>
    </row>
    <row r="448" spans="1:5" ht="12.75">
      <c r="A448" s="3"/>
      <c r="B448" s="4"/>
      <c r="C448" s="4"/>
      <c r="D448" s="4"/>
      <c r="E448" s="4"/>
    </row>
    <row r="449" spans="1:5" ht="12.75">
      <c r="A449" s="3"/>
      <c r="B449" s="4"/>
      <c r="C449" s="4"/>
      <c r="D449" s="4"/>
      <c r="E449" s="4"/>
    </row>
    <row r="450" spans="1:5" ht="12.75">
      <c r="A450" s="3"/>
      <c r="B450" s="4"/>
      <c r="C450" s="4"/>
      <c r="D450" s="4"/>
      <c r="E450" s="4"/>
    </row>
    <row r="451" spans="1:5" ht="12.75">
      <c r="A451" s="3"/>
      <c r="B451" s="4"/>
      <c r="C451" s="4"/>
      <c r="D451" s="4"/>
      <c r="E451" s="4"/>
    </row>
    <row r="452" spans="1:5" ht="12.75">
      <c r="A452" s="3"/>
      <c r="B452" s="4"/>
      <c r="C452" s="4"/>
      <c r="D452" s="4"/>
      <c r="E452" s="4"/>
    </row>
    <row r="453" spans="1:5" ht="12.75">
      <c r="A453" s="3"/>
      <c r="B453" s="4"/>
      <c r="C453" s="4"/>
      <c r="D453" s="4"/>
      <c r="E453" s="4"/>
    </row>
    <row r="454" spans="1:5" ht="12.75">
      <c r="A454" s="3"/>
      <c r="B454" s="4"/>
      <c r="C454" s="4"/>
      <c r="D454" s="4"/>
      <c r="E454" s="4"/>
    </row>
    <row r="455" spans="1:5" ht="12.75">
      <c r="A455" s="3"/>
      <c r="B455" s="4"/>
      <c r="C455" s="4"/>
      <c r="D455" s="4"/>
      <c r="E455" s="4"/>
    </row>
    <row r="456" spans="1:5" ht="12.75">
      <c r="A456" s="3"/>
      <c r="B456" s="4"/>
      <c r="C456" s="4"/>
      <c r="D456" s="4"/>
      <c r="E456" s="4"/>
    </row>
    <row r="457" spans="1:5" ht="12.75">
      <c r="A457" s="3"/>
      <c r="B457" s="4"/>
      <c r="C457" s="4"/>
      <c r="D457" s="4"/>
      <c r="E457" s="4"/>
    </row>
    <row r="458" spans="1:5" ht="12.75">
      <c r="A458" s="3"/>
      <c r="B458" s="4"/>
      <c r="C458" s="4"/>
      <c r="D458" s="4"/>
      <c r="E458" s="4"/>
    </row>
    <row r="459" spans="1:5" ht="12.75">
      <c r="A459" s="3"/>
      <c r="B459" s="4"/>
      <c r="C459" s="4"/>
      <c r="D459" s="4"/>
      <c r="E459" s="4"/>
    </row>
    <row r="460" spans="1:5" ht="12.75">
      <c r="A460" s="3"/>
      <c r="B460" s="4"/>
      <c r="C460" s="4"/>
      <c r="D460" s="4"/>
      <c r="E460" s="4"/>
    </row>
    <row r="461" spans="1:5" ht="12.75">
      <c r="A461" s="3"/>
      <c r="B461" s="4"/>
      <c r="C461" s="4"/>
      <c r="D461" s="4"/>
      <c r="E461" s="4"/>
    </row>
    <row r="462" spans="1:5" ht="12.75">
      <c r="A462" s="3"/>
      <c r="B462" s="4"/>
      <c r="C462" s="4"/>
      <c r="D462" s="4"/>
      <c r="E462" s="4"/>
    </row>
    <row r="463" spans="1:5" ht="12.75">
      <c r="A463" s="3"/>
      <c r="B463" s="4"/>
      <c r="C463" s="4"/>
      <c r="D463" s="4"/>
      <c r="E463" s="4"/>
    </row>
    <row r="464" spans="1:5" ht="12.75">
      <c r="A464" s="3"/>
      <c r="B464" s="4"/>
      <c r="C464" s="4"/>
      <c r="D464" s="4"/>
      <c r="E464" s="4"/>
    </row>
    <row r="465" spans="1:5" ht="12.75">
      <c r="A465" s="3"/>
      <c r="B465" s="4"/>
      <c r="C465" s="4"/>
      <c r="D465" s="4"/>
      <c r="E465" s="4"/>
    </row>
    <row r="466" spans="1:5" ht="12.75">
      <c r="A466" s="3"/>
      <c r="B466" s="4"/>
      <c r="C466" s="4"/>
      <c r="D466" s="4"/>
      <c r="E466" s="4"/>
    </row>
    <row r="467" spans="1:5" ht="12.75">
      <c r="A467" s="3"/>
      <c r="B467" s="4"/>
      <c r="C467" s="4"/>
      <c r="D467" s="4"/>
      <c r="E467" s="4"/>
    </row>
    <row r="468" spans="1:5" ht="12.75">
      <c r="A468" s="3"/>
      <c r="B468" s="4"/>
      <c r="C468" s="4"/>
      <c r="D468" s="4"/>
      <c r="E468" s="4"/>
    </row>
    <row r="469" spans="1:5" ht="12.75">
      <c r="A469" s="3"/>
      <c r="B469" s="4"/>
      <c r="C469" s="4"/>
      <c r="D469" s="4"/>
      <c r="E469" s="4"/>
    </row>
    <row r="470" spans="1:5" ht="12.75">
      <c r="A470" s="3"/>
      <c r="B470" s="4"/>
      <c r="C470" s="4"/>
      <c r="D470" s="4"/>
      <c r="E470" s="4"/>
    </row>
    <row r="471" spans="1:5" ht="12.75">
      <c r="A471" s="3"/>
      <c r="B471" s="4"/>
      <c r="C471" s="4"/>
      <c r="D471" s="4"/>
      <c r="E471" s="4"/>
    </row>
    <row r="472" spans="1:5" ht="12.75">
      <c r="A472" s="3"/>
      <c r="B472" s="4"/>
      <c r="C472" s="4"/>
      <c r="D472" s="4"/>
      <c r="E472" s="4"/>
    </row>
    <row r="473" spans="1:5" ht="12.75">
      <c r="A473" s="3"/>
      <c r="B473" s="4"/>
      <c r="C473" s="4"/>
      <c r="D473" s="4"/>
      <c r="E473" s="4"/>
    </row>
    <row r="474" spans="1:5" ht="12.75">
      <c r="A474" s="3"/>
      <c r="B474" s="4"/>
      <c r="C474" s="4"/>
      <c r="D474" s="4"/>
      <c r="E474" s="4"/>
    </row>
    <row r="475" spans="1:5" ht="12.75">
      <c r="A475" s="3"/>
      <c r="B475" s="4"/>
      <c r="C475" s="4"/>
      <c r="D475" s="4"/>
      <c r="E475" s="4"/>
    </row>
    <row r="476" spans="1:5" ht="12.75">
      <c r="A476" s="3"/>
      <c r="B476" s="4"/>
      <c r="C476" s="4"/>
      <c r="D476" s="4"/>
      <c r="E476" s="4"/>
    </row>
    <row r="477" spans="1:5" ht="12.75">
      <c r="A477" s="3"/>
      <c r="B477" s="4"/>
      <c r="C477" s="4"/>
      <c r="D477" s="4"/>
      <c r="E477" s="4"/>
    </row>
    <row r="478" spans="1:5" ht="12.75">
      <c r="A478" s="3"/>
      <c r="B478" s="4"/>
      <c r="C478" s="4"/>
      <c r="D478" s="4"/>
      <c r="E478" s="4"/>
    </row>
    <row r="479" spans="1:5" ht="12.75">
      <c r="A479" s="3"/>
      <c r="B479" s="4"/>
      <c r="C479" s="4"/>
      <c r="D479" s="4"/>
      <c r="E479" s="4"/>
    </row>
    <row r="480" spans="1:5" ht="12.75">
      <c r="A480" s="3"/>
      <c r="B480" s="4"/>
      <c r="C480" s="4"/>
      <c r="D480" s="4"/>
      <c r="E480" s="4"/>
    </row>
    <row r="481" spans="1:5" ht="12.75">
      <c r="A481" s="3"/>
      <c r="B481" s="4"/>
      <c r="C481" s="4"/>
      <c r="D481" s="4"/>
      <c r="E481" s="4"/>
    </row>
    <row r="482" spans="1:5" ht="12.75">
      <c r="A482" s="3"/>
      <c r="B482" s="4"/>
      <c r="C482" s="4"/>
      <c r="D482" s="4"/>
      <c r="E482" s="4"/>
    </row>
    <row r="483" spans="1:5" ht="12.75">
      <c r="A483" s="3"/>
      <c r="B483" s="4"/>
      <c r="C483" s="4"/>
      <c r="D483" s="4"/>
      <c r="E483" s="4"/>
    </row>
    <row r="484" spans="1:5" ht="12.75">
      <c r="A484" s="3"/>
      <c r="B484" s="4"/>
      <c r="C484" s="4"/>
      <c r="D484" s="4"/>
      <c r="E484" s="4"/>
    </row>
    <row r="485" spans="1:5" ht="12.75">
      <c r="A485" s="3"/>
      <c r="B485" s="4"/>
      <c r="C485" s="4"/>
      <c r="D485" s="4"/>
      <c r="E485" s="4"/>
    </row>
    <row r="486" spans="1:5" ht="12.75">
      <c r="A486" s="3"/>
      <c r="B486" s="4"/>
      <c r="C486" s="4"/>
      <c r="D486" s="4"/>
      <c r="E486" s="4"/>
    </row>
    <row r="487" spans="1:5" ht="12.75">
      <c r="A487" s="3"/>
      <c r="B487" s="4"/>
      <c r="C487" s="4"/>
      <c r="D487" s="4"/>
      <c r="E487" s="4"/>
    </row>
    <row r="488" spans="1:5" ht="12.75">
      <c r="A488" s="3"/>
      <c r="B488" s="4"/>
      <c r="C488" s="4"/>
      <c r="D488" s="4"/>
      <c r="E488" s="4"/>
    </row>
    <row r="489" spans="1:5" ht="12.75">
      <c r="A489" s="3"/>
      <c r="B489" s="4"/>
      <c r="C489" s="4"/>
      <c r="D489" s="4"/>
      <c r="E489" s="4"/>
    </row>
    <row r="490" spans="1:5" ht="12.75">
      <c r="A490" s="3"/>
      <c r="B490" s="4"/>
      <c r="C490" s="4"/>
      <c r="D490" s="4"/>
      <c r="E490" s="4"/>
    </row>
    <row r="491" spans="1:5" ht="12.75">
      <c r="A491" s="3"/>
      <c r="B491" s="4"/>
      <c r="C491" s="4"/>
      <c r="D491" s="4"/>
      <c r="E491" s="4"/>
    </row>
    <row r="492" spans="1:5" ht="12.75">
      <c r="A492" s="3"/>
      <c r="B492" s="4"/>
      <c r="C492" s="4"/>
      <c r="D492" s="4"/>
      <c r="E492" s="4"/>
    </row>
    <row r="493" spans="1:5" ht="12.75">
      <c r="A493" s="3"/>
      <c r="B493" s="4"/>
      <c r="C493" s="4"/>
      <c r="D493" s="4"/>
      <c r="E493" s="4"/>
    </row>
    <row r="494" spans="1:5" ht="12.75">
      <c r="A494" s="3"/>
      <c r="B494" s="4"/>
      <c r="C494" s="4"/>
      <c r="D494" s="4"/>
      <c r="E494" s="4"/>
    </row>
    <row r="495" spans="1:5" ht="12.75">
      <c r="A495" s="3"/>
      <c r="B495" s="4"/>
      <c r="C495" s="4"/>
      <c r="D495" s="4"/>
      <c r="E495" s="4"/>
    </row>
    <row r="496" spans="1:5" ht="12.75">
      <c r="A496" s="3"/>
      <c r="B496" s="4"/>
      <c r="C496" s="4"/>
      <c r="D496" s="4"/>
      <c r="E496" s="4"/>
    </row>
    <row r="497" spans="1:5" ht="12.75">
      <c r="A497" s="3"/>
      <c r="B497" s="4"/>
      <c r="C497" s="4"/>
      <c r="D497" s="4"/>
      <c r="E497" s="4"/>
    </row>
    <row r="498" spans="1:5" ht="12.75">
      <c r="A498" s="3"/>
      <c r="B498" s="4"/>
      <c r="C498" s="4"/>
      <c r="D498" s="4"/>
      <c r="E498" s="4"/>
    </row>
    <row r="499" spans="1:5" ht="12.75">
      <c r="A499" s="3"/>
      <c r="B499" s="4"/>
      <c r="C499" s="4"/>
      <c r="D499" s="4"/>
      <c r="E499" s="4"/>
    </row>
    <row r="500" spans="1:5" ht="12.75">
      <c r="A500" s="3"/>
      <c r="B500" s="4"/>
      <c r="C500" s="4"/>
      <c r="D500" s="4"/>
      <c r="E500" s="4"/>
    </row>
    <row r="501" spans="1:5" ht="12.75">
      <c r="A501" s="3"/>
      <c r="B501" s="4"/>
      <c r="C501" s="4"/>
      <c r="D501" s="4"/>
      <c r="E501" s="4"/>
    </row>
    <row r="502" spans="1:5" ht="12.75">
      <c r="A502" s="3"/>
      <c r="B502" s="4"/>
      <c r="C502" s="4"/>
      <c r="D502" s="4"/>
      <c r="E502" s="4"/>
    </row>
    <row r="503" spans="1:5" ht="12.75">
      <c r="A503" s="3"/>
      <c r="B503" s="4"/>
      <c r="C503" s="4"/>
      <c r="D503" s="4"/>
      <c r="E503" s="4"/>
    </row>
    <row r="504" spans="1:5" ht="12.75">
      <c r="A504" s="3"/>
      <c r="B504" s="4"/>
      <c r="C504" s="4"/>
      <c r="D504" s="4"/>
      <c r="E504" s="4"/>
    </row>
    <row r="505" spans="1:5" ht="12.75">
      <c r="A505" s="3"/>
      <c r="B505" s="4"/>
      <c r="C505" s="4"/>
      <c r="D505" s="4"/>
      <c r="E505" s="4"/>
    </row>
    <row r="506" spans="1:5" ht="12.75">
      <c r="A506" s="3"/>
      <c r="B506" s="4"/>
      <c r="C506" s="4"/>
      <c r="D506" s="4"/>
      <c r="E506" s="4"/>
    </row>
    <row r="507" spans="1:5" ht="12.75">
      <c r="A507" s="3"/>
      <c r="B507" s="4"/>
      <c r="C507" s="4"/>
      <c r="D507" s="4"/>
      <c r="E507" s="4"/>
    </row>
    <row r="508" spans="1:5" ht="12.75">
      <c r="A508" s="3"/>
      <c r="B508" s="4"/>
      <c r="C508" s="4"/>
      <c r="D508" s="4"/>
      <c r="E508" s="4"/>
    </row>
    <row r="509" spans="1:5" ht="12.75">
      <c r="A509" s="3"/>
      <c r="B509" s="4"/>
      <c r="C509" s="4"/>
      <c r="D509" s="4"/>
      <c r="E509" s="4"/>
    </row>
    <row r="510" spans="1:5" ht="12.75">
      <c r="A510" s="3"/>
      <c r="B510" s="4"/>
      <c r="C510" s="4"/>
      <c r="D510" s="4"/>
      <c r="E510" s="4"/>
    </row>
    <row r="511" spans="1:5" ht="12.75">
      <c r="A511" s="3"/>
      <c r="B511" s="4"/>
      <c r="C511" s="4"/>
      <c r="D511" s="4"/>
      <c r="E511" s="4"/>
    </row>
    <row r="512" spans="1:5" ht="12.75">
      <c r="A512" s="3"/>
      <c r="B512" s="4"/>
      <c r="C512" s="4"/>
      <c r="D512" s="4"/>
      <c r="E512" s="4"/>
    </row>
    <row r="513" spans="1:5" ht="12.75">
      <c r="A513" s="3"/>
      <c r="B513" s="4"/>
      <c r="C513" s="4"/>
      <c r="D513" s="4"/>
      <c r="E513" s="4"/>
    </row>
    <row r="514" spans="1:5" ht="12.75">
      <c r="A514" s="3"/>
      <c r="B514" s="4"/>
      <c r="C514" s="4"/>
      <c r="D514" s="4"/>
      <c r="E514" s="4"/>
    </row>
    <row r="515" spans="1:5" ht="12.75">
      <c r="A515" s="3"/>
      <c r="B515" s="4"/>
      <c r="C515" s="4"/>
      <c r="D515" s="4"/>
      <c r="E515" s="4"/>
    </row>
    <row r="516" spans="1:5" ht="12.75">
      <c r="A516" s="3"/>
      <c r="B516" s="4"/>
      <c r="C516" s="4"/>
      <c r="D516" s="4"/>
      <c r="E516" s="4"/>
    </row>
    <row r="517" spans="1:5" ht="12.75">
      <c r="A517" s="3"/>
      <c r="B517" s="4"/>
      <c r="C517" s="4"/>
      <c r="D517" s="4"/>
      <c r="E517" s="4"/>
    </row>
    <row r="518" spans="1:5" ht="12.75">
      <c r="A518" s="3"/>
      <c r="B518" s="4"/>
      <c r="C518" s="4"/>
      <c r="D518" s="4"/>
      <c r="E518" s="4"/>
    </row>
    <row r="519" spans="1:5" ht="12.75">
      <c r="A519" s="3"/>
      <c r="B519" s="4"/>
      <c r="C519" s="4"/>
      <c r="D519" s="4"/>
      <c r="E519" s="4"/>
    </row>
    <row r="520" spans="1:5" ht="12.75">
      <c r="A520" s="3"/>
      <c r="B520" s="4"/>
      <c r="C520" s="4"/>
      <c r="D520" s="4"/>
      <c r="E520" s="4"/>
    </row>
    <row r="521" spans="1:5" ht="12.75">
      <c r="A521" s="3"/>
      <c r="B521" s="4"/>
      <c r="C521" s="4"/>
      <c r="D521" s="4"/>
      <c r="E521" s="4"/>
    </row>
    <row r="522" spans="1:5" ht="12.75">
      <c r="A522" s="3"/>
      <c r="B522" s="4"/>
      <c r="C522" s="4"/>
      <c r="D522" s="4"/>
      <c r="E522" s="4"/>
    </row>
    <row r="523" spans="1:5" ht="12.75">
      <c r="A523" s="3"/>
      <c r="B523" s="4"/>
      <c r="C523" s="4"/>
      <c r="D523" s="4"/>
      <c r="E523" s="4"/>
    </row>
    <row r="524" spans="1:5" ht="12.75">
      <c r="A524" s="3"/>
      <c r="B524" s="4"/>
      <c r="C524" s="4"/>
      <c r="D524" s="4"/>
      <c r="E524" s="4"/>
    </row>
    <row r="525" spans="1:5" ht="12.75">
      <c r="A525" s="3"/>
      <c r="B525" s="4"/>
      <c r="C525" s="4"/>
      <c r="D525" s="4"/>
      <c r="E525" s="4"/>
    </row>
    <row r="526" spans="1:5" ht="12.75">
      <c r="A526" s="3"/>
      <c r="B526" s="4"/>
      <c r="C526" s="4"/>
      <c r="D526" s="4"/>
      <c r="E526" s="4"/>
    </row>
    <row r="527" spans="1:5" ht="12.75">
      <c r="A527" s="3"/>
      <c r="B527" s="4"/>
      <c r="C527" s="4"/>
      <c r="D527" s="4"/>
      <c r="E527" s="4"/>
    </row>
    <row r="528" spans="1:5" ht="12.75">
      <c r="A528" s="3"/>
      <c r="B528" s="4"/>
      <c r="C528" s="4"/>
      <c r="D528" s="4"/>
      <c r="E528" s="4"/>
    </row>
    <row r="529" spans="1:5" ht="12.75">
      <c r="A529" s="3"/>
      <c r="B529" s="4"/>
      <c r="C529" s="4"/>
      <c r="D529" s="4"/>
      <c r="E529" s="4"/>
    </row>
    <row r="530" spans="1:5" ht="12.75">
      <c r="A530" s="3"/>
      <c r="B530" s="4"/>
      <c r="C530" s="4"/>
      <c r="D530" s="4"/>
      <c r="E530" s="4"/>
    </row>
    <row r="531" spans="1:5" ht="12.75">
      <c r="A531" s="3"/>
      <c r="B531" s="4"/>
      <c r="C531" s="4"/>
      <c r="D531" s="4"/>
      <c r="E531" s="4"/>
    </row>
    <row r="532" spans="1:5" ht="12.75">
      <c r="A532" s="3"/>
      <c r="B532" s="4"/>
      <c r="C532" s="4"/>
      <c r="D532" s="4"/>
      <c r="E532" s="4"/>
    </row>
    <row r="533" spans="1:5" ht="12.75">
      <c r="A533" s="3"/>
      <c r="B533" s="4"/>
      <c r="C533" s="4"/>
      <c r="D533" s="4"/>
      <c r="E533" s="4"/>
    </row>
    <row r="534" spans="1:5" ht="12.75">
      <c r="A534" s="3"/>
      <c r="B534" s="4"/>
      <c r="C534" s="4"/>
      <c r="D534" s="4"/>
      <c r="E534" s="4"/>
    </row>
    <row r="535" spans="1:5" ht="12.75">
      <c r="A535" s="3"/>
      <c r="B535" s="4"/>
      <c r="C535" s="4"/>
      <c r="D535" s="4"/>
      <c r="E535" s="4"/>
    </row>
    <row r="536" spans="1:5" ht="12.75">
      <c r="A536" s="3"/>
      <c r="B536" s="4"/>
      <c r="C536" s="4"/>
      <c r="D536" s="4"/>
      <c r="E536" s="4"/>
    </row>
    <row r="537" spans="1:5" ht="12.75">
      <c r="A537" s="3"/>
      <c r="B537" s="4"/>
      <c r="C537" s="4"/>
      <c r="D537" s="4"/>
      <c r="E537" s="4"/>
    </row>
    <row r="538" spans="1:5" ht="12.75">
      <c r="A538" s="3"/>
      <c r="B538" s="4"/>
      <c r="C538" s="4"/>
      <c r="D538" s="4"/>
      <c r="E538" s="4"/>
    </row>
    <row r="539" spans="1:5" ht="12.75">
      <c r="A539" s="3"/>
      <c r="B539" s="4"/>
      <c r="C539" s="4"/>
      <c r="D539" s="4"/>
      <c r="E539" s="4"/>
    </row>
    <row r="540" spans="1:5" ht="12.75">
      <c r="A540" s="3"/>
      <c r="B540" s="4"/>
      <c r="C540" s="4"/>
      <c r="D540" s="4"/>
      <c r="E540" s="4"/>
    </row>
    <row r="541" spans="1:5" ht="12.75">
      <c r="A541" s="3"/>
      <c r="B541" s="4"/>
      <c r="C541" s="4"/>
      <c r="D541" s="4"/>
      <c r="E541" s="4"/>
    </row>
    <row r="542" spans="1:5" ht="12.75">
      <c r="A542" s="3"/>
      <c r="B542" s="4"/>
      <c r="C542" s="4"/>
      <c r="D542" s="4"/>
      <c r="E542" s="4"/>
    </row>
    <row r="543" spans="1:5" ht="12.75">
      <c r="A543" s="3"/>
      <c r="B543" s="4"/>
      <c r="C543" s="4"/>
      <c r="D543" s="4"/>
      <c r="E543" s="4"/>
    </row>
    <row r="544" spans="1:5" ht="12.75">
      <c r="A544" s="3"/>
      <c r="B544" s="4"/>
      <c r="C544" s="4"/>
      <c r="D544" s="4"/>
      <c r="E544" s="4"/>
    </row>
    <row r="545" spans="1:5" ht="12.75">
      <c r="A545" s="3"/>
      <c r="B545" s="4"/>
      <c r="C545" s="4"/>
      <c r="D545" s="4"/>
      <c r="E545" s="4"/>
    </row>
    <row r="546" spans="1:5" ht="12.75">
      <c r="A546" s="3"/>
      <c r="B546" s="4"/>
      <c r="C546" s="4"/>
      <c r="D546" s="4"/>
      <c r="E546" s="4"/>
    </row>
    <row r="547" spans="1:5" ht="12.75">
      <c r="A547" s="3"/>
      <c r="B547" s="4"/>
      <c r="C547" s="4"/>
      <c r="D547" s="4"/>
      <c r="E547" s="4"/>
    </row>
    <row r="548" spans="1:5" ht="12.75">
      <c r="A548" s="3"/>
      <c r="B548" s="4"/>
      <c r="C548" s="4"/>
      <c r="D548" s="4"/>
      <c r="E548" s="4"/>
    </row>
    <row r="549" spans="1:5" ht="12.75">
      <c r="A549" s="3"/>
      <c r="B549" s="4"/>
      <c r="C549" s="4"/>
      <c r="D549" s="4"/>
      <c r="E549" s="4"/>
    </row>
    <row r="550" spans="1:5" ht="12.75">
      <c r="A550" s="3"/>
      <c r="B550" s="4"/>
      <c r="C550" s="4"/>
      <c r="D550" s="4"/>
      <c r="E550" s="4"/>
    </row>
    <row r="551" spans="1:5" ht="12.75">
      <c r="A551" s="3"/>
      <c r="B551" s="4"/>
      <c r="C551" s="4"/>
      <c r="D551" s="4"/>
      <c r="E551" s="4"/>
    </row>
    <row r="552" spans="1:5" ht="12.75">
      <c r="A552" s="3"/>
      <c r="B552" s="4"/>
      <c r="C552" s="4"/>
      <c r="D552" s="4"/>
      <c r="E552" s="4"/>
    </row>
    <row r="553" spans="1:5" ht="12.75">
      <c r="A553" s="3"/>
      <c r="B553" s="4"/>
      <c r="C553" s="4"/>
      <c r="D553" s="4"/>
      <c r="E553" s="4"/>
    </row>
    <row r="554" spans="1:5" ht="12.75">
      <c r="A554" s="3"/>
      <c r="B554" s="4"/>
      <c r="C554" s="4"/>
      <c r="D554" s="4"/>
      <c r="E554" s="4"/>
    </row>
    <row r="555" spans="1:5" ht="12.75">
      <c r="A555" s="3"/>
      <c r="B555" s="4"/>
      <c r="C555" s="4"/>
      <c r="D555" s="4"/>
      <c r="E555" s="4"/>
    </row>
    <row r="556" spans="1:5" ht="12.75">
      <c r="A556" s="3"/>
      <c r="B556" s="4"/>
      <c r="C556" s="4"/>
      <c r="D556" s="4"/>
      <c r="E556" s="4"/>
    </row>
    <row r="557" spans="1:5" ht="12.75">
      <c r="A557" s="3"/>
      <c r="B557" s="4"/>
      <c r="C557" s="4"/>
      <c r="D557" s="4"/>
      <c r="E557" s="4"/>
    </row>
    <row r="558" spans="1:5" ht="12.75">
      <c r="A558" s="3"/>
      <c r="B558" s="4"/>
      <c r="C558" s="4"/>
      <c r="D558" s="4"/>
      <c r="E558" s="4"/>
    </row>
    <row r="559" spans="1:5" ht="12.75">
      <c r="A559" s="3"/>
      <c r="B559" s="4"/>
      <c r="C559" s="4"/>
      <c r="D559" s="4"/>
      <c r="E559" s="4"/>
    </row>
    <row r="560" spans="1:5" ht="12.75">
      <c r="A560" s="3"/>
      <c r="B560" s="4"/>
      <c r="C560" s="4"/>
      <c r="D560" s="4"/>
      <c r="E560" s="4"/>
    </row>
    <row r="561" spans="1:5" ht="12.75">
      <c r="A561" s="3"/>
      <c r="B561" s="4"/>
      <c r="C561" s="4"/>
      <c r="D561" s="4"/>
      <c r="E561" s="4"/>
    </row>
    <row r="562" spans="1:5" ht="12.75">
      <c r="A562" s="3"/>
      <c r="B562" s="4"/>
      <c r="C562" s="4"/>
      <c r="D562" s="4"/>
      <c r="E562" s="4"/>
    </row>
    <row r="563" spans="1:5" ht="12.75">
      <c r="A563" s="3"/>
      <c r="B563" s="4"/>
      <c r="C563" s="4"/>
      <c r="D563" s="4"/>
      <c r="E563" s="4"/>
    </row>
    <row r="564" spans="1:5" ht="12.75">
      <c r="A564" s="3"/>
      <c r="B564" s="4"/>
      <c r="C564" s="4"/>
      <c r="D564" s="4"/>
      <c r="E564" s="4"/>
    </row>
    <row r="565" spans="1:5" ht="12.75">
      <c r="A565" s="3"/>
      <c r="B565" s="4"/>
      <c r="C565" s="4"/>
      <c r="D565" s="4"/>
      <c r="E565" s="4"/>
    </row>
    <row r="566" spans="1:5" ht="12.75">
      <c r="A566" s="3"/>
      <c r="B566" s="4"/>
      <c r="C566" s="4"/>
      <c r="D566" s="4"/>
      <c r="E566" s="4"/>
    </row>
    <row r="567" spans="1:5" ht="12.75">
      <c r="A567" s="3"/>
      <c r="B567" s="4"/>
      <c r="C567" s="4"/>
      <c r="D567" s="4"/>
      <c r="E567" s="4"/>
    </row>
    <row r="568" spans="1:5" ht="12.75">
      <c r="A568" s="3"/>
      <c r="B568" s="4"/>
      <c r="C568" s="4"/>
      <c r="D568" s="4"/>
      <c r="E568" s="4"/>
    </row>
    <row r="569" spans="1:5" ht="12.75">
      <c r="A569" s="3"/>
      <c r="B569" s="4"/>
      <c r="C569" s="4"/>
      <c r="D569" s="4"/>
      <c r="E569" s="4"/>
    </row>
    <row r="570" spans="1:5" ht="12.75">
      <c r="A570" s="3"/>
      <c r="B570" s="4"/>
      <c r="C570" s="4"/>
      <c r="D570" s="4"/>
      <c r="E570" s="4"/>
    </row>
    <row r="571" spans="1:5" ht="12.75">
      <c r="A571" s="3"/>
      <c r="B571" s="4"/>
      <c r="C571" s="4"/>
      <c r="D571" s="4"/>
      <c r="E571" s="4"/>
    </row>
    <row r="572" spans="1:5" ht="12.75">
      <c r="A572" s="3"/>
      <c r="B572" s="4"/>
      <c r="C572" s="4"/>
      <c r="D572" s="4"/>
      <c r="E572" s="4"/>
    </row>
    <row r="573" spans="1:5" ht="12.75">
      <c r="A573" s="3"/>
      <c r="B573" s="4"/>
      <c r="C573" s="4"/>
      <c r="D573" s="4"/>
      <c r="E573" s="4"/>
    </row>
    <row r="574" spans="1:5" ht="12.75">
      <c r="A574" s="3"/>
      <c r="B574" s="4"/>
      <c r="C574" s="4"/>
      <c r="D574" s="4"/>
      <c r="E574" s="4"/>
    </row>
    <row r="575" spans="1:5" ht="12.75">
      <c r="A575" s="3"/>
      <c r="B575" s="4"/>
      <c r="C575" s="4"/>
      <c r="D575" s="4"/>
      <c r="E575" s="4"/>
    </row>
    <row r="576" spans="1:5" ht="12.75">
      <c r="A576" s="3"/>
      <c r="B576" s="4"/>
      <c r="C576" s="4"/>
      <c r="D576" s="4"/>
      <c r="E576" s="4"/>
    </row>
    <row r="577" spans="1:5" ht="12.75">
      <c r="A577" s="3"/>
      <c r="B577" s="4"/>
      <c r="C577" s="4"/>
      <c r="D577" s="4"/>
      <c r="E577" s="4"/>
    </row>
    <row r="578" spans="1:5" ht="12.75">
      <c r="A578" s="3"/>
      <c r="B578" s="4"/>
      <c r="C578" s="4"/>
      <c r="D578" s="4"/>
      <c r="E578" s="4"/>
    </row>
    <row r="579" spans="1:5" ht="12.75">
      <c r="A579" s="3"/>
      <c r="B579" s="4"/>
      <c r="C579" s="4"/>
      <c r="D579" s="4"/>
      <c r="E579" s="4"/>
    </row>
    <row r="580" spans="1:5" ht="12.75">
      <c r="A580" s="3"/>
      <c r="B580" s="4"/>
      <c r="C580" s="4"/>
      <c r="D580" s="4"/>
      <c r="E580" s="4"/>
    </row>
    <row r="581" spans="1:5" ht="12.75">
      <c r="A581" s="3"/>
      <c r="B581" s="4"/>
      <c r="C581" s="4"/>
      <c r="D581" s="4"/>
      <c r="E581" s="4"/>
    </row>
    <row r="582" spans="1:5" ht="12.75">
      <c r="A582" s="3"/>
      <c r="B582" s="4"/>
      <c r="C582" s="4"/>
      <c r="D582" s="4"/>
      <c r="E582" s="4"/>
    </row>
    <row r="583" spans="1:5" ht="12.75">
      <c r="A583" s="3"/>
      <c r="B583" s="4"/>
      <c r="C583" s="4"/>
      <c r="D583" s="4"/>
      <c r="E583" s="4"/>
    </row>
    <row r="584" spans="1:5" ht="12.75">
      <c r="A584" s="3"/>
      <c r="B584" s="4"/>
      <c r="C584" s="4"/>
      <c r="D584" s="4"/>
      <c r="E584" s="4"/>
    </row>
    <row r="585" spans="1:5" ht="12.75">
      <c r="A585" s="3"/>
      <c r="B585" s="4"/>
      <c r="C585" s="4"/>
      <c r="D585" s="4"/>
      <c r="E585" s="4"/>
    </row>
    <row r="586" spans="1:5" ht="12.75">
      <c r="A586" s="3"/>
      <c r="B586" s="4"/>
      <c r="C586" s="4"/>
      <c r="D586" s="4"/>
      <c r="E586" s="4"/>
    </row>
    <row r="587" spans="1:5" ht="12.75">
      <c r="A587" s="3"/>
      <c r="B587" s="4"/>
      <c r="C587" s="4"/>
      <c r="D587" s="4"/>
      <c r="E587" s="4"/>
    </row>
    <row r="588" spans="1:5" ht="12.75">
      <c r="A588" s="3"/>
      <c r="B588" s="4"/>
      <c r="C588" s="4"/>
      <c r="D588" s="4"/>
      <c r="E588" s="4"/>
    </row>
    <row r="589" spans="1:5" ht="12.75">
      <c r="A589" s="3"/>
      <c r="B589" s="4"/>
      <c r="C589" s="4"/>
      <c r="D589" s="4"/>
      <c r="E589" s="4"/>
    </row>
    <row r="590" spans="1:5" ht="12.75">
      <c r="A590" s="3"/>
      <c r="B590" s="4"/>
      <c r="C590" s="4"/>
      <c r="D590" s="4"/>
      <c r="E590" s="4"/>
    </row>
    <row r="591" spans="1:5" ht="12.75">
      <c r="A591" s="3"/>
      <c r="B591" s="4"/>
      <c r="C591" s="4"/>
      <c r="D591" s="4"/>
      <c r="E591" s="4"/>
    </row>
    <row r="592" spans="1:5" ht="12.75">
      <c r="A592" s="3"/>
      <c r="B592" s="4"/>
      <c r="C592" s="4"/>
      <c r="D592" s="4"/>
      <c r="E592" s="4"/>
    </row>
    <row r="593" spans="1:5" ht="12.75">
      <c r="A593" s="3"/>
      <c r="B593" s="4"/>
      <c r="C593" s="4"/>
      <c r="D593" s="4"/>
      <c r="E593" s="4"/>
    </row>
    <row r="594" spans="1:5" ht="12.75">
      <c r="A594" s="3"/>
      <c r="B594" s="4"/>
      <c r="C594" s="4"/>
      <c r="D594" s="4"/>
      <c r="E594" s="4"/>
    </row>
    <row r="595" spans="1:5" ht="12.75">
      <c r="A595" s="3"/>
      <c r="B595" s="4"/>
      <c r="C595" s="4"/>
      <c r="D595" s="4"/>
      <c r="E595" s="4"/>
    </row>
    <row r="596" spans="1:5" ht="12.75">
      <c r="A596" s="3"/>
      <c r="B596" s="4"/>
      <c r="C596" s="4"/>
      <c r="D596" s="4"/>
      <c r="E596" s="4"/>
    </row>
    <row r="597" spans="1:5" ht="12.75">
      <c r="A597" s="3"/>
      <c r="B597" s="4"/>
      <c r="C597" s="4"/>
      <c r="D597" s="4"/>
      <c r="E597" s="4"/>
    </row>
    <row r="598" spans="1:5" ht="12.75">
      <c r="A598" s="3"/>
      <c r="B598" s="4"/>
      <c r="C598" s="4"/>
      <c r="D598" s="4"/>
      <c r="E598" s="4"/>
    </row>
    <row r="599" spans="1:5" ht="12.75">
      <c r="A599" s="3"/>
      <c r="B599" s="4"/>
      <c r="C599" s="4"/>
      <c r="D599" s="4"/>
      <c r="E599" s="4"/>
    </row>
    <row r="600" spans="1:5" ht="12.75">
      <c r="A600" s="3"/>
      <c r="B600" s="4"/>
      <c r="C600" s="4"/>
      <c r="D600" s="4"/>
      <c r="E600" s="4"/>
    </row>
    <row r="601" spans="1:5" ht="12.75">
      <c r="A601" s="3"/>
      <c r="B601" s="4"/>
      <c r="C601" s="4"/>
      <c r="D601" s="4"/>
      <c r="E601" s="4"/>
    </row>
    <row r="602" spans="1:5" ht="12.75">
      <c r="A602" s="3"/>
      <c r="B602" s="4"/>
      <c r="C602" s="4"/>
      <c r="D602" s="4"/>
      <c r="E602" s="4"/>
    </row>
    <row r="603" spans="1:5" ht="12.75">
      <c r="A603" s="3"/>
      <c r="B603" s="4"/>
      <c r="C603" s="4"/>
      <c r="D603" s="4"/>
      <c r="E603" s="4"/>
    </row>
    <row r="604" spans="1:5" ht="12.75">
      <c r="A604" s="3"/>
      <c r="B604" s="4"/>
      <c r="C604" s="4"/>
      <c r="D604" s="4"/>
      <c r="E604" s="4"/>
    </row>
    <row r="605" spans="1:5" ht="12.75">
      <c r="A605" s="3"/>
      <c r="B605" s="4"/>
      <c r="C605" s="4"/>
      <c r="D605" s="4"/>
      <c r="E605" s="4"/>
    </row>
    <row r="606" spans="1:5" ht="12.75">
      <c r="A606" s="3"/>
      <c r="B606" s="4"/>
      <c r="C606" s="4"/>
      <c r="D606" s="4"/>
      <c r="E606" s="4"/>
    </row>
    <row r="607" spans="1:5" ht="12.75">
      <c r="A607" s="3"/>
      <c r="B607" s="4"/>
      <c r="C607" s="4"/>
      <c r="D607" s="4"/>
      <c r="E607" s="4"/>
    </row>
    <row r="608" spans="1:5" ht="12.75">
      <c r="A608" s="3"/>
      <c r="B608" s="4"/>
      <c r="C608" s="4"/>
      <c r="D608" s="4"/>
      <c r="E608" s="4"/>
    </row>
    <row r="609" spans="1:5" ht="12.75">
      <c r="A609" s="3"/>
      <c r="B609" s="4"/>
      <c r="C609" s="4"/>
      <c r="D609" s="4"/>
      <c r="E609" s="4"/>
    </row>
    <row r="610" spans="1:5" ht="12.75">
      <c r="A610" s="3"/>
      <c r="B610" s="4"/>
      <c r="C610" s="4"/>
      <c r="D610" s="4"/>
      <c r="E610" s="4"/>
    </row>
    <row r="611" spans="1:5" ht="12.75">
      <c r="A611" s="3"/>
      <c r="B611" s="4"/>
      <c r="C611" s="4"/>
      <c r="D611" s="4"/>
      <c r="E611" s="4"/>
    </row>
    <row r="612" spans="1:5" ht="12.75">
      <c r="A612" s="3"/>
      <c r="B612" s="4"/>
      <c r="C612" s="4"/>
      <c r="D612" s="4"/>
      <c r="E612" s="4"/>
    </row>
    <row r="613" spans="1:5" ht="12.75">
      <c r="A613" s="3"/>
      <c r="B613" s="4"/>
      <c r="C613" s="4"/>
      <c r="D613" s="4"/>
      <c r="E613" s="4"/>
    </row>
    <row r="614" spans="1:5" ht="12.75">
      <c r="A614" s="3"/>
      <c r="B614" s="4"/>
      <c r="C614" s="4"/>
      <c r="D614" s="4"/>
      <c r="E614" s="4"/>
    </row>
    <row r="615" spans="1:5" ht="12.75">
      <c r="A615" s="3"/>
      <c r="B615" s="4"/>
      <c r="C615" s="4"/>
      <c r="D615" s="4"/>
      <c r="E615" s="4"/>
    </row>
    <row r="616" spans="1:5" ht="12.75">
      <c r="A616" s="3"/>
      <c r="B616" s="4"/>
      <c r="C616" s="4"/>
      <c r="D616" s="4"/>
      <c r="E616" s="4"/>
    </row>
    <row r="617" spans="1:5" ht="12.75">
      <c r="A617" s="3"/>
      <c r="B617" s="4"/>
      <c r="C617" s="4"/>
      <c r="D617" s="4"/>
      <c r="E617" s="4"/>
    </row>
    <row r="618" spans="1:5" ht="12.75">
      <c r="A618" s="3"/>
      <c r="B618" s="4"/>
      <c r="C618" s="4"/>
      <c r="D618" s="4"/>
      <c r="E618" s="4"/>
    </row>
    <row r="619" spans="1:5" ht="12.75">
      <c r="A619" s="3"/>
      <c r="B619" s="4"/>
      <c r="C619" s="4"/>
      <c r="D619" s="4"/>
      <c r="E619" s="4"/>
    </row>
    <row r="620" spans="1:5" ht="12.75">
      <c r="A620" s="3"/>
      <c r="B620" s="4"/>
      <c r="C620" s="4"/>
      <c r="D620" s="4"/>
      <c r="E620" s="4"/>
    </row>
    <row r="621" spans="1:5" ht="12.75">
      <c r="A621" s="3"/>
      <c r="B621" s="4"/>
      <c r="C621" s="4"/>
      <c r="D621" s="4"/>
      <c r="E621" s="4"/>
    </row>
    <row r="622" spans="1:5" ht="12.75">
      <c r="A622" s="3"/>
      <c r="B622" s="4"/>
      <c r="C622" s="4"/>
      <c r="D622" s="4"/>
      <c r="E622" s="4"/>
    </row>
    <row r="623" spans="1:5" ht="12.75">
      <c r="A623" s="3"/>
      <c r="B623" s="4"/>
      <c r="C623" s="4"/>
      <c r="D623" s="4"/>
      <c r="E623" s="4"/>
    </row>
    <row r="624" spans="1:5" ht="12.75">
      <c r="A624" s="3"/>
      <c r="B624" s="4"/>
      <c r="C624" s="4"/>
      <c r="D624" s="4"/>
      <c r="E624" s="4"/>
    </row>
    <row r="625" spans="1:5" ht="12.75">
      <c r="A625" s="3"/>
      <c r="B625" s="4"/>
      <c r="C625" s="4"/>
      <c r="D625" s="4"/>
      <c r="E625" s="4"/>
    </row>
    <row r="626" spans="1:5" ht="12.75">
      <c r="A626" s="3"/>
      <c r="B626" s="4"/>
      <c r="C626" s="4"/>
      <c r="D626" s="4"/>
      <c r="E626" s="4"/>
    </row>
    <row r="627" spans="1:5" ht="12.75">
      <c r="A627" s="3"/>
      <c r="B627" s="4"/>
      <c r="C627" s="4"/>
      <c r="D627" s="4"/>
      <c r="E627" s="4"/>
    </row>
    <row r="628" spans="1:5" ht="12.75">
      <c r="A628" s="3"/>
      <c r="B628" s="4"/>
      <c r="C628" s="4"/>
      <c r="D628" s="4"/>
      <c r="E628" s="4"/>
    </row>
    <row r="629" spans="1:5" ht="12.75">
      <c r="A629" s="3"/>
      <c r="B629" s="4"/>
      <c r="C629" s="4"/>
      <c r="D629" s="4"/>
      <c r="E629" s="4"/>
    </row>
    <row r="630" spans="1:5" ht="12.75">
      <c r="A630" s="3"/>
      <c r="B630" s="4"/>
      <c r="C630" s="4"/>
      <c r="D630" s="4"/>
      <c r="E630" s="4"/>
    </row>
    <row r="631" spans="1:5" ht="12.75">
      <c r="A631" s="3"/>
      <c r="B631" s="4"/>
      <c r="C631" s="4"/>
      <c r="D631" s="4"/>
      <c r="E631" s="4"/>
    </row>
    <row r="632" spans="1:5" ht="12.75">
      <c r="A632" s="3"/>
      <c r="B632" s="4"/>
      <c r="C632" s="4"/>
      <c r="D632" s="4"/>
      <c r="E632" s="4"/>
    </row>
    <row r="633" spans="1:5" ht="12.75">
      <c r="A633" s="3"/>
      <c r="B633" s="4"/>
      <c r="C633" s="4"/>
      <c r="D633" s="4"/>
      <c r="E633" s="4"/>
    </row>
    <row r="634" spans="1:5" ht="12.75">
      <c r="A634" s="3"/>
      <c r="B634" s="4"/>
      <c r="C634" s="4"/>
      <c r="D634" s="4"/>
      <c r="E634" s="4"/>
    </row>
    <row r="635" spans="1:5" ht="12.75">
      <c r="A635" s="3"/>
      <c r="B635" s="4"/>
      <c r="C635" s="4"/>
      <c r="D635" s="4"/>
      <c r="E635" s="4"/>
    </row>
    <row r="636" spans="1:5" ht="12.75">
      <c r="A636" s="3"/>
      <c r="B636" s="4"/>
      <c r="C636" s="4"/>
      <c r="D636" s="4"/>
      <c r="E636" s="4"/>
    </row>
    <row r="637" spans="1:5" ht="12.75">
      <c r="A637" s="3"/>
      <c r="B637" s="4"/>
      <c r="C637" s="4"/>
      <c r="D637" s="4"/>
      <c r="E637" s="4"/>
    </row>
    <row r="638" spans="1:5" ht="12.75">
      <c r="A638" s="3"/>
      <c r="B638" s="4"/>
      <c r="C638" s="4"/>
      <c r="D638" s="4"/>
      <c r="E638" s="4"/>
    </row>
    <row r="639" spans="1:5" ht="12.75">
      <c r="A639" s="3"/>
      <c r="B639" s="4"/>
      <c r="C639" s="4"/>
      <c r="D639" s="4"/>
      <c r="E639" s="4"/>
    </row>
    <row r="640" spans="1:5" ht="12.75">
      <c r="A640" s="3"/>
      <c r="B640" s="4"/>
      <c r="C640" s="4"/>
      <c r="D640" s="4"/>
      <c r="E640" s="4"/>
    </row>
    <row r="641" spans="1:5" ht="12.75">
      <c r="A641" s="3"/>
      <c r="B641" s="4"/>
      <c r="C641" s="4"/>
      <c r="D641" s="4"/>
      <c r="E641" s="4"/>
    </row>
    <row r="642" spans="1:5" ht="12.75">
      <c r="A642" s="3"/>
      <c r="B642" s="4"/>
      <c r="C642" s="4"/>
      <c r="D642" s="4"/>
      <c r="E642" s="4"/>
    </row>
    <row r="643" spans="1:5" ht="12.75">
      <c r="A643" s="3"/>
      <c r="B643" s="4"/>
      <c r="C643" s="4"/>
      <c r="D643" s="4"/>
      <c r="E643" s="4"/>
    </row>
    <row r="644" spans="1:5" ht="12.75">
      <c r="A644" s="3"/>
      <c r="B644" s="4"/>
      <c r="C644" s="4"/>
      <c r="D644" s="4"/>
      <c r="E644" s="4"/>
    </row>
    <row r="645" spans="1:5" ht="12.75">
      <c r="A645" s="3"/>
      <c r="B645" s="4"/>
      <c r="C645" s="4"/>
      <c r="D645" s="4"/>
      <c r="E645" s="4"/>
    </row>
    <row r="646" spans="1:5" ht="12.75">
      <c r="A646" s="3"/>
      <c r="B646" s="4"/>
      <c r="C646" s="4"/>
      <c r="D646" s="4"/>
      <c r="E646" s="4"/>
    </row>
    <row r="647" spans="1:5" ht="12.75">
      <c r="A647" s="3"/>
      <c r="B647" s="4"/>
      <c r="C647" s="4"/>
      <c r="D647" s="4"/>
      <c r="E647" s="4"/>
    </row>
    <row r="648" spans="1:5" ht="12.75">
      <c r="A648" s="3"/>
      <c r="B648" s="4"/>
      <c r="C648" s="4"/>
      <c r="D648" s="4"/>
      <c r="E648" s="4"/>
    </row>
    <row r="649" spans="1:5" ht="12.75">
      <c r="A649" s="3"/>
      <c r="B649" s="4"/>
      <c r="C649" s="4"/>
      <c r="D649" s="4"/>
      <c r="E649" s="4"/>
    </row>
    <row r="650" spans="1:5" ht="12.75">
      <c r="A650" s="3"/>
      <c r="B650" s="4"/>
      <c r="C650" s="4"/>
      <c r="D650" s="4"/>
      <c r="E650" s="4"/>
    </row>
    <row r="651" spans="1:5" ht="12.75">
      <c r="A651" s="3"/>
      <c r="B651" s="4"/>
      <c r="C651" s="4"/>
      <c r="D651" s="4"/>
      <c r="E651" s="4"/>
    </row>
    <row r="652" spans="1:5" ht="12.75">
      <c r="A652" s="3"/>
      <c r="B652" s="4"/>
      <c r="C652" s="4"/>
      <c r="D652" s="4"/>
      <c r="E652" s="4"/>
    </row>
    <row r="653" spans="1:5" ht="12.75">
      <c r="A653" s="3"/>
      <c r="B653" s="4"/>
      <c r="C653" s="4"/>
      <c r="D653" s="4"/>
      <c r="E653" s="4"/>
    </row>
    <row r="654" spans="1:5" ht="12.75">
      <c r="A654" s="3"/>
      <c r="B654" s="4"/>
      <c r="C654" s="4"/>
      <c r="D654" s="4"/>
      <c r="E654" s="4"/>
    </row>
    <row r="655" spans="1:5" ht="12.75">
      <c r="A655" s="3"/>
      <c r="B655" s="4"/>
      <c r="C655" s="4"/>
      <c r="D655" s="4"/>
      <c r="E655" s="4"/>
    </row>
    <row r="656" spans="1:5" ht="12.75">
      <c r="A656" s="3"/>
      <c r="B656" s="4"/>
      <c r="C656" s="4"/>
      <c r="D656" s="4"/>
      <c r="E656" s="4"/>
    </row>
    <row r="657" spans="1:5" ht="12.75">
      <c r="A657" s="3"/>
      <c r="B657" s="4"/>
      <c r="C657" s="4"/>
      <c r="D657" s="4"/>
      <c r="E657" s="4"/>
    </row>
    <row r="658" spans="1:5" ht="12.75">
      <c r="A658" s="3"/>
      <c r="B658" s="4"/>
      <c r="C658" s="4"/>
      <c r="D658" s="4"/>
      <c r="E658" s="4"/>
    </row>
    <row r="659" spans="1:5" ht="12.75">
      <c r="A659" s="3"/>
      <c r="B659" s="4"/>
      <c r="C659" s="4"/>
      <c r="D659" s="4"/>
      <c r="E659" s="4"/>
    </row>
    <row r="660" spans="1:5" ht="12.75">
      <c r="A660" s="3"/>
      <c r="B660" s="4"/>
      <c r="C660" s="4"/>
      <c r="D660" s="4"/>
      <c r="E660" s="4"/>
    </row>
    <row r="661" spans="1:5" ht="12.75">
      <c r="A661" s="3"/>
      <c r="B661" s="4"/>
      <c r="C661" s="4"/>
      <c r="D661" s="4"/>
      <c r="E661" s="4"/>
    </row>
    <row r="662" spans="1:5" ht="12.75">
      <c r="A662" s="3"/>
      <c r="B662" s="4"/>
      <c r="C662" s="4"/>
      <c r="D662" s="4"/>
      <c r="E662" s="4"/>
    </row>
    <row r="663" spans="1:5" ht="12.75">
      <c r="A663" s="3"/>
      <c r="B663" s="4"/>
      <c r="C663" s="4"/>
      <c r="D663" s="4"/>
      <c r="E663" s="4"/>
    </row>
    <row r="664" spans="1:5" ht="12.75">
      <c r="A664" s="3"/>
      <c r="B664" s="4"/>
      <c r="C664" s="4"/>
      <c r="D664" s="4"/>
      <c r="E664" s="4"/>
    </row>
    <row r="665" spans="1:5" ht="12.75">
      <c r="A665" s="3"/>
      <c r="B665" s="4"/>
      <c r="C665" s="4"/>
      <c r="D665" s="4"/>
      <c r="E665" s="4"/>
    </row>
    <row r="666" spans="1:5" ht="12.75">
      <c r="A666" s="3"/>
      <c r="B666" s="4"/>
      <c r="C666" s="4"/>
      <c r="D666" s="4"/>
      <c r="E666" s="4"/>
    </row>
    <row r="667" spans="1:5" ht="12.75">
      <c r="A667" s="3"/>
      <c r="B667" s="4"/>
      <c r="C667" s="4"/>
      <c r="D667" s="4"/>
      <c r="E667" s="4"/>
    </row>
    <row r="668" spans="1:5" ht="12.75">
      <c r="A668" s="3"/>
      <c r="B668" s="4"/>
      <c r="C668" s="4"/>
      <c r="D668" s="4"/>
      <c r="E668" s="4"/>
    </row>
    <row r="669" spans="1:5" ht="12.75">
      <c r="A669" s="3"/>
      <c r="B669" s="4"/>
      <c r="C669" s="4"/>
      <c r="D669" s="4"/>
      <c r="E669" s="4"/>
    </row>
    <row r="670" spans="1:5" ht="12.75">
      <c r="A670" s="3"/>
      <c r="B670" s="4"/>
      <c r="C670" s="4"/>
      <c r="D670" s="4"/>
      <c r="E670" s="4"/>
    </row>
    <row r="671" spans="1:5" ht="12.75">
      <c r="A671" s="3"/>
      <c r="B671" s="4"/>
      <c r="C671" s="4"/>
      <c r="D671" s="4"/>
      <c r="E671" s="4"/>
    </row>
    <row r="672" spans="1:5" ht="12.75">
      <c r="A672" s="3"/>
      <c r="B672" s="4"/>
      <c r="C672" s="4"/>
      <c r="D672" s="4"/>
      <c r="E672" s="4"/>
    </row>
    <row r="673" spans="1:5" ht="12.75">
      <c r="A673" s="3"/>
      <c r="B673" s="4"/>
      <c r="C673" s="4"/>
      <c r="D673" s="4"/>
      <c r="E673" s="4"/>
    </row>
    <row r="674" spans="1:5" ht="12.75">
      <c r="A674" s="3"/>
      <c r="B674" s="4"/>
      <c r="C674" s="4"/>
      <c r="D674" s="4"/>
      <c r="E674" s="4"/>
    </row>
    <row r="675" spans="1:5" ht="12.75">
      <c r="A675" s="3"/>
      <c r="B675" s="4"/>
      <c r="C675" s="4"/>
      <c r="D675" s="4"/>
      <c r="E675" s="4"/>
    </row>
    <row r="676" spans="1:5" ht="12.75">
      <c r="A676" s="3"/>
      <c r="B676" s="4"/>
      <c r="C676" s="4"/>
      <c r="D676" s="4"/>
      <c r="E676" s="4"/>
    </row>
    <row r="677" spans="1:5" ht="12.75">
      <c r="A677" s="3"/>
      <c r="B677" s="4"/>
      <c r="C677" s="4"/>
      <c r="D677" s="4"/>
      <c r="E677" s="4"/>
    </row>
    <row r="678" spans="1:5" ht="12.75">
      <c r="A678" s="3"/>
      <c r="B678" s="4"/>
      <c r="C678" s="4"/>
      <c r="D678" s="4"/>
      <c r="E678" s="4"/>
    </row>
    <row r="679" spans="1:5" ht="12.75">
      <c r="A679" s="3"/>
      <c r="B679" s="4"/>
      <c r="C679" s="4"/>
      <c r="D679" s="4"/>
      <c r="E679" s="4"/>
    </row>
    <row r="680" spans="1:5" ht="12.75">
      <c r="A680" s="3"/>
      <c r="B680" s="4"/>
      <c r="C680" s="4"/>
      <c r="D680" s="4"/>
      <c r="E680" s="4"/>
    </row>
    <row r="681" spans="1:5" ht="12.75">
      <c r="A681" s="3"/>
      <c r="B681" s="4"/>
      <c r="C681" s="4"/>
      <c r="D681" s="4"/>
      <c r="E681" s="4"/>
    </row>
    <row r="682" spans="1:5" ht="12.75">
      <c r="A682" s="3"/>
      <c r="B682" s="4"/>
      <c r="C682" s="4"/>
      <c r="D682" s="4"/>
      <c r="E682" s="4"/>
    </row>
    <row r="683" spans="1:5" ht="12.75">
      <c r="A683" s="3"/>
      <c r="B683" s="4"/>
      <c r="C683" s="4"/>
      <c r="D683" s="4"/>
      <c r="E683" s="4"/>
    </row>
    <row r="684" spans="1:5" ht="12.75">
      <c r="A684" s="3"/>
      <c r="B684" s="4"/>
      <c r="C684" s="4"/>
      <c r="D684" s="4"/>
      <c r="E684" s="4"/>
    </row>
    <row r="685" spans="1:5" ht="12.75">
      <c r="A685" s="3"/>
      <c r="B685" s="4"/>
      <c r="C685" s="4"/>
      <c r="D685" s="4"/>
      <c r="E685" s="4"/>
    </row>
    <row r="686" spans="1:5" ht="12.75">
      <c r="A686" s="3"/>
      <c r="B686" s="4"/>
      <c r="C686" s="4"/>
      <c r="D686" s="4"/>
      <c r="E686" s="4"/>
    </row>
    <row r="687" spans="1:5" ht="12.75">
      <c r="A687" s="3"/>
      <c r="B687" s="4"/>
      <c r="C687" s="4"/>
      <c r="D687" s="4"/>
      <c r="E687" s="4"/>
    </row>
    <row r="688" spans="1:5" ht="12.75">
      <c r="A688" s="3"/>
      <c r="B688" s="4"/>
      <c r="C688" s="4"/>
      <c r="D688" s="4"/>
      <c r="E688" s="4"/>
    </row>
    <row r="689" spans="1:5" ht="12.75">
      <c r="A689" s="3"/>
      <c r="B689" s="4"/>
      <c r="C689" s="4"/>
      <c r="D689" s="4"/>
      <c r="E689" s="4"/>
    </row>
    <row r="690" spans="1:5" ht="12.75">
      <c r="A690" s="3"/>
      <c r="B690" s="4"/>
      <c r="C690" s="4"/>
      <c r="D690" s="4"/>
      <c r="E690" s="4"/>
    </row>
    <row r="691" spans="1:5" ht="12.75">
      <c r="A691" s="3"/>
      <c r="B691" s="4"/>
      <c r="C691" s="4"/>
      <c r="D691" s="4"/>
      <c r="E691" s="4"/>
    </row>
    <row r="692" spans="1:5" ht="12.75">
      <c r="A692" s="3"/>
      <c r="B692" s="4"/>
      <c r="C692" s="4"/>
      <c r="D692" s="4"/>
      <c r="E692" s="4"/>
    </row>
    <row r="693" spans="1:5" ht="12.75">
      <c r="A693" s="3"/>
      <c r="B693" s="4"/>
      <c r="C693" s="4"/>
      <c r="D693" s="4"/>
      <c r="E693" s="4"/>
    </row>
    <row r="694" spans="1:5" ht="12.75">
      <c r="A694" s="3"/>
      <c r="B694" s="4"/>
      <c r="C694" s="4"/>
      <c r="D694" s="4"/>
      <c r="E694" s="4"/>
    </row>
    <row r="695" spans="1:5" ht="12.75">
      <c r="A695" s="3"/>
      <c r="B695" s="4"/>
      <c r="C695" s="4"/>
      <c r="D695" s="4"/>
      <c r="E695" s="4"/>
    </row>
    <row r="696" spans="1:5" ht="12.75">
      <c r="A696" s="3"/>
      <c r="B696" s="4"/>
      <c r="C696" s="4"/>
      <c r="D696" s="4"/>
      <c r="E696" s="4"/>
    </row>
    <row r="697" spans="1:5" ht="12.75">
      <c r="A697" s="3"/>
      <c r="B697" s="4"/>
      <c r="C697" s="4"/>
      <c r="D697" s="4"/>
      <c r="E697" s="4"/>
    </row>
    <row r="698" spans="1:5" ht="12.75">
      <c r="A698" s="3"/>
      <c r="B698" s="4"/>
      <c r="C698" s="4"/>
      <c r="D698" s="4"/>
      <c r="E698" s="4"/>
    </row>
    <row r="699" spans="1:5" ht="12.75">
      <c r="A699" s="3"/>
      <c r="B699" s="4"/>
      <c r="C699" s="4"/>
      <c r="D699" s="4"/>
      <c r="E699" s="4"/>
    </row>
    <row r="700" spans="1:5" ht="12.75">
      <c r="A700" s="3"/>
      <c r="B700" s="4"/>
      <c r="C700" s="4"/>
      <c r="D700" s="4"/>
      <c r="E700" s="4"/>
    </row>
    <row r="701" spans="1:5" ht="12.75">
      <c r="A701" s="3"/>
      <c r="B701" s="4"/>
      <c r="C701" s="4"/>
      <c r="D701" s="4"/>
      <c r="E701" s="4"/>
    </row>
    <row r="702" spans="1:5" ht="12.75">
      <c r="A702" s="3"/>
      <c r="B702" s="4"/>
      <c r="C702" s="4"/>
      <c r="D702" s="4"/>
      <c r="E702" s="4"/>
    </row>
    <row r="703" spans="1:5" ht="12.75">
      <c r="A703" s="3"/>
      <c r="B703" s="4"/>
      <c r="C703" s="4"/>
      <c r="D703" s="4"/>
      <c r="E703" s="4"/>
    </row>
    <row r="704" spans="1:5" ht="12.75">
      <c r="A704" s="3"/>
      <c r="B704" s="4"/>
      <c r="C704" s="4"/>
      <c r="D704" s="4"/>
      <c r="E704" s="4"/>
    </row>
    <row r="705" spans="1:5" ht="12.75">
      <c r="A705" s="3"/>
      <c r="B705" s="4"/>
      <c r="C705" s="4"/>
      <c r="D705" s="4"/>
      <c r="E705" s="4"/>
    </row>
    <row r="706" spans="1:5" ht="12.75">
      <c r="A706" s="3"/>
      <c r="B706" s="4"/>
      <c r="C706" s="4"/>
      <c r="D706" s="4"/>
      <c r="E706" s="4"/>
    </row>
    <row r="707" spans="1:5" ht="12.75">
      <c r="A707" s="3"/>
      <c r="B707" s="4"/>
      <c r="C707" s="4"/>
      <c r="D707" s="4"/>
      <c r="E707" s="4"/>
    </row>
    <row r="708" spans="1:5" ht="12.75">
      <c r="A708" s="3"/>
      <c r="B708" s="4"/>
      <c r="C708" s="4"/>
      <c r="D708" s="4"/>
      <c r="E708" s="4"/>
    </row>
    <row r="709" spans="1:5" ht="12.75">
      <c r="A709" s="3"/>
      <c r="B709" s="4"/>
      <c r="C709" s="4"/>
      <c r="D709" s="4"/>
      <c r="E709" s="4"/>
    </row>
    <row r="710" spans="1:5" ht="12.75">
      <c r="A710" s="3"/>
      <c r="B710" s="4"/>
      <c r="C710" s="4"/>
      <c r="D710" s="4"/>
      <c r="E710" s="4"/>
    </row>
    <row r="711" spans="1:5" ht="12.75">
      <c r="A711" s="3"/>
      <c r="B711" s="4"/>
      <c r="C711" s="4"/>
      <c r="D711" s="4"/>
      <c r="E711" s="4"/>
    </row>
    <row r="712" spans="1:5" ht="12.75">
      <c r="A712" s="3"/>
      <c r="B712" s="4"/>
      <c r="C712" s="4"/>
      <c r="D712" s="4"/>
      <c r="E712" s="4"/>
    </row>
    <row r="713" spans="1:5" ht="12.75">
      <c r="A713" s="3"/>
      <c r="B713" s="4"/>
      <c r="C713" s="4"/>
      <c r="D713" s="4"/>
      <c r="E713" s="4"/>
    </row>
    <row r="714" spans="1:5" ht="12.75">
      <c r="A714" s="3"/>
      <c r="B714" s="4"/>
      <c r="C714" s="4"/>
      <c r="D714" s="4"/>
      <c r="E714" s="4"/>
    </row>
    <row r="715" spans="1:5" ht="12.75">
      <c r="A715" s="3"/>
      <c r="B715" s="4"/>
      <c r="C715" s="4"/>
      <c r="D715" s="4"/>
      <c r="E715" s="4"/>
    </row>
    <row r="716" spans="1:5" ht="12.75">
      <c r="A716" s="3"/>
      <c r="B716" s="4"/>
      <c r="C716" s="4"/>
      <c r="D716" s="4"/>
      <c r="E716" s="4"/>
    </row>
    <row r="717" spans="1:5" ht="12.75">
      <c r="A717" s="3"/>
      <c r="B717" s="4"/>
      <c r="C717" s="4"/>
      <c r="D717" s="4"/>
      <c r="E717" s="4"/>
    </row>
    <row r="718" spans="1:5" ht="12.75">
      <c r="A718" s="3"/>
      <c r="B718" s="4"/>
      <c r="C718" s="4"/>
      <c r="D718" s="4"/>
      <c r="E718" s="4"/>
    </row>
    <row r="719" spans="1:5" ht="12.75">
      <c r="A719" s="3"/>
      <c r="B719" s="4"/>
      <c r="C719" s="4"/>
      <c r="D719" s="4"/>
      <c r="E719" s="4"/>
    </row>
    <row r="720" spans="1:5" ht="12.75">
      <c r="A720" s="3"/>
      <c r="B720" s="4"/>
      <c r="C720" s="4"/>
      <c r="D720" s="4"/>
      <c r="E720" s="4"/>
    </row>
    <row r="721" spans="1:5" ht="12.75">
      <c r="A721" s="3"/>
      <c r="B721" s="4"/>
      <c r="C721" s="4"/>
      <c r="D721" s="4"/>
      <c r="E721" s="4"/>
    </row>
    <row r="722" spans="1:5" ht="12.75">
      <c r="A722" s="3"/>
      <c r="B722" s="4"/>
      <c r="C722" s="4"/>
      <c r="D722" s="4"/>
      <c r="E722" s="4"/>
    </row>
    <row r="723" spans="1:5" ht="12.75">
      <c r="A723" s="3"/>
      <c r="B723" s="4"/>
      <c r="C723" s="4"/>
      <c r="D723" s="4"/>
      <c r="E723" s="4"/>
    </row>
    <row r="724" spans="1:5" ht="12.75">
      <c r="A724" s="3"/>
      <c r="B724" s="4"/>
      <c r="C724" s="4"/>
      <c r="D724" s="4"/>
      <c r="E724" s="4"/>
    </row>
    <row r="725" spans="1:5" ht="12.75">
      <c r="A725" s="3"/>
      <c r="B725" s="4"/>
      <c r="C725" s="4"/>
      <c r="D725" s="4"/>
      <c r="E725" s="4"/>
    </row>
    <row r="726" spans="1:5" ht="12.75">
      <c r="A726" s="3"/>
      <c r="B726" s="4"/>
      <c r="C726" s="4"/>
      <c r="D726" s="4"/>
      <c r="E726" s="4"/>
    </row>
    <row r="727" spans="1:5" ht="12.75">
      <c r="A727" s="3"/>
      <c r="B727" s="4"/>
      <c r="C727" s="4"/>
      <c r="D727" s="4"/>
      <c r="E727" s="4"/>
    </row>
    <row r="728" spans="1:5" ht="12.75">
      <c r="A728" s="3"/>
      <c r="B728" s="4"/>
      <c r="C728" s="4"/>
      <c r="D728" s="4"/>
      <c r="E728" s="4"/>
    </row>
    <row r="729" spans="1:5" ht="12.75">
      <c r="A729" s="3"/>
      <c r="B729" s="4"/>
      <c r="C729" s="4"/>
      <c r="D729" s="4"/>
      <c r="E729" s="4"/>
    </row>
    <row r="730" spans="1:5" ht="12.75">
      <c r="A730" s="3"/>
      <c r="B730" s="4"/>
      <c r="C730" s="4"/>
      <c r="D730" s="4"/>
      <c r="E730" s="4"/>
    </row>
    <row r="731" spans="1:5" ht="12.75">
      <c r="A731" s="3"/>
      <c r="B731" s="4"/>
      <c r="C731" s="4"/>
      <c r="D731" s="4"/>
      <c r="E731" s="4"/>
    </row>
    <row r="732" spans="1:5" ht="12.75">
      <c r="A732" s="3"/>
      <c r="B732" s="4"/>
      <c r="C732" s="4"/>
      <c r="D732" s="4"/>
      <c r="E732" s="4"/>
    </row>
    <row r="733" spans="1:5" ht="12.75">
      <c r="A733" s="3"/>
      <c r="B733" s="4"/>
      <c r="C733" s="4"/>
      <c r="D733" s="4"/>
      <c r="E733" s="4"/>
    </row>
    <row r="734" spans="1:5" ht="12.75">
      <c r="A734" s="3"/>
      <c r="B734" s="4"/>
      <c r="C734" s="4"/>
      <c r="D734" s="4"/>
      <c r="E734" s="4"/>
    </row>
    <row r="735" spans="1:5" ht="12.75">
      <c r="A735" s="3"/>
      <c r="B735" s="4"/>
      <c r="C735" s="4"/>
      <c r="D735" s="4"/>
      <c r="E735" s="4"/>
    </row>
    <row r="736" spans="1:5" ht="12.75">
      <c r="A736" s="3"/>
      <c r="B736" s="4"/>
      <c r="C736" s="4"/>
      <c r="D736" s="4"/>
      <c r="E736" s="4"/>
    </row>
    <row r="737" spans="1:5" ht="12.75">
      <c r="A737" s="3"/>
      <c r="B737" s="4"/>
      <c r="C737" s="4"/>
      <c r="D737" s="4"/>
      <c r="E737" s="4"/>
    </row>
    <row r="738" spans="1:5" ht="12.75">
      <c r="A738" s="3"/>
      <c r="B738" s="4"/>
      <c r="C738" s="4"/>
      <c r="D738" s="4"/>
      <c r="E738" s="4"/>
    </row>
    <row r="739" spans="1:5" ht="12.75">
      <c r="A739" s="3"/>
      <c r="B739" s="4"/>
      <c r="C739" s="4"/>
      <c r="D739" s="4"/>
      <c r="E739" s="4"/>
    </row>
    <row r="740" spans="1:5" ht="12.75">
      <c r="A740" s="3"/>
      <c r="B740" s="4"/>
      <c r="C740" s="4"/>
      <c r="D740" s="4"/>
      <c r="E740" s="4"/>
    </row>
    <row r="741" spans="1:5" ht="12.75">
      <c r="A741" s="3"/>
      <c r="B741" s="4"/>
      <c r="C741" s="4"/>
      <c r="D741" s="4"/>
      <c r="E741" s="4"/>
    </row>
    <row r="742" spans="1:5" ht="12.75">
      <c r="A742" s="3"/>
      <c r="B742" s="4"/>
      <c r="C742" s="4"/>
      <c r="D742" s="4"/>
      <c r="E742" s="4"/>
    </row>
    <row r="743" spans="1:5" ht="12.75">
      <c r="A743" s="3"/>
      <c r="B743" s="4"/>
      <c r="C743" s="4"/>
      <c r="D743" s="4"/>
      <c r="E743" s="4"/>
    </row>
    <row r="744" spans="1:5" ht="12.75">
      <c r="A744" s="3"/>
      <c r="B744" s="4"/>
      <c r="C744" s="4"/>
      <c r="D744" s="4"/>
      <c r="E744" s="4"/>
    </row>
    <row r="745" spans="1:5" ht="12.75">
      <c r="A745" s="3"/>
      <c r="B745" s="4"/>
      <c r="C745" s="4"/>
      <c r="D745" s="4"/>
      <c r="E745" s="4"/>
    </row>
    <row r="746" spans="1:5" ht="12.75">
      <c r="A746" s="3"/>
      <c r="B746" s="4"/>
      <c r="C746" s="4"/>
      <c r="D746" s="4"/>
      <c r="E746" s="4"/>
    </row>
    <row r="747" spans="1:5" ht="12.75">
      <c r="A747" s="3"/>
      <c r="B747" s="4"/>
      <c r="C747" s="4"/>
      <c r="D747" s="4"/>
      <c r="E747" s="4"/>
    </row>
    <row r="748" spans="1:5" ht="12.75">
      <c r="A748" s="3"/>
      <c r="B748" s="4"/>
      <c r="C748" s="4"/>
      <c r="D748" s="4"/>
      <c r="E748" s="4"/>
    </row>
    <row r="749" spans="1:5" ht="12.75">
      <c r="A749" s="3"/>
      <c r="B749" s="4"/>
      <c r="C749" s="4"/>
      <c r="D749" s="4"/>
      <c r="E749" s="4"/>
    </row>
    <row r="750" spans="1:5" ht="12.75">
      <c r="A750" s="3"/>
      <c r="B750" s="4"/>
      <c r="C750" s="4"/>
      <c r="D750" s="4"/>
      <c r="E750" s="4"/>
    </row>
    <row r="751" spans="1:5" ht="12.75">
      <c r="A751" s="3"/>
      <c r="B751" s="4"/>
      <c r="C751" s="4"/>
      <c r="D751" s="4"/>
      <c r="E751" s="4"/>
    </row>
    <row r="752" spans="1:5" ht="12.75">
      <c r="A752" s="3"/>
      <c r="B752" s="4"/>
      <c r="C752" s="4"/>
      <c r="D752" s="4"/>
      <c r="E752" s="4"/>
    </row>
    <row r="753" spans="1:5" ht="12.75">
      <c r="A753" s="3"/>
      <c r="B753" s="4"/>
      <c r="C753" s="4"/>
      <c r="D753" s="4"/>
      <c r="E753" s="4"/>
    </row>
    <row r="754" spans="1:5" ht="12.75">
      <c r="A754" s="3"/>
      <c r="B754" s="4"/>
      <c r="C754" s="4"/>
      <c r="D754" s="4"/>
      <c r="E754" s="4"/>
    </row>
    <row r="755" spans="1:5" ht="12.75">
      <c r="A755" s="3"/>
      <c r="B755" s="4"/>
      <c r="C755" s="4"/>
      <c r="D755" s="4"/>
      <c r="E755" s="4"/>
    </row>
    <row r="756" spans="1:5" ht="12.75">
      <c r="A756" s="3"/>
      <c r="B756" s="4"/>
      <c r="C756" s="4"/>
      <c r="D756" s="4"/>
      <c r="E756" s="4"/>
    </row>
    <row r="757" spans="1:5" ht="12.75">
      <c r="A757" s="3"/>
      <c r="B757" s="4"/>
      <c r="C757" s="4"/>
      <c r="D757" s="4"/>
      <c r="E757" s="4"/>
    </row>
    <row r="758" spans="1:5" ht="12.75">
      <c r="A758" s="3"/>
      <c r="B758" s="4"/>
      <c r="C758" s="4"/>
      <c r="D758" s="4"/>
      <c r="E758" s="4"/>
    </row>
    <row r="759" spans="1:5" ht="12.75">
      <c r="A759" s="3"/>
      <c r="B759" s="4"/>
      <c r="C759" s="4"/>
      <c r="D759" s="4"/>
      <c r="E759" s="4"/>
    </row>
    <row r="760" spans="1:5" ht="12.75">
      <c r="A760" s="3"/>
      <c r="B760" s="4"/>
      <c r="C760" s="4"/>
      <c r="D760" s="4"/>
      <c r="E760" s="4"/>
    </row>
    <row r="761" spans="1:5" ht="12.75">
      <c r="A761" s="3"/>
      <c r="B761" s="4"/>
      <c r="C761" s="4"/>
      <c r="D761" s="4"/>
      <c r="E761" s="4"/>
    </row>
    <row r="762" spans="1:5" ht="12.75">
      <c r="A762" s="3"/>
      <c r="B762" s="4"/>
      <c r="C762" s="4"/>
      <c r="D762" s="4"/>
      <c r="E762" s="4"/>
    </row>
    <row r="763" spans="1:5" ht="12.75">
      <c r="A763" s="3"/>
      <c r="B763" s="4"/>
      <c r="C763" s="4"/>
      <c r="D763" s="4"/>
      <c r="E763" s="4"/>
    </row>
    <row r="764" spans="1:5" ht="12.75">
      <c r="A764" s="3"/>
      <c r="B764" s="4"/>
      <c r="C764" s="4"/>
      <c r="D764" s="4"/>
      <c r="E764" s="4"/>
    </row>
    <row r="765" spans="1:5" ht="12.75">
      <c r="A765" s="3"/>
      <c r="B765" s="4"/>
      <c r="C765" s="4"/>
      <c r="D765" s="4"/>
      <c r="E765" s="4"/>
    </row>
    <row r="766" spans="1:5" ht="12.75">
      <c r="A766" s="3"/>
      <c r="B766" s="4"/>
      <c r="C766" s="4"/>
      <c r="D766" s="4"/>
      <c r="E766" s="4"/>
    </row>
    <row r="767" spans="1:5" ht="12.75">
      <c r="A767" s="3"/>
      <c r="B767" s="4"/>
      <c r="C767" s="4"/>
      <c r="D767" s="4"/>
      <c r="E767" s="4"/>
    </row>
    <row r="768" spans="1:5" ht="12.75">
      <c r="A768" s="3"/>
      <c r="B768" s="4"/>
      <c r="C768" s="4"/>
      <c r="D768" s="4"/>
      <c r="E768" s="4"/>
    </row>
    <row r="769" spans="1:5" ht="12.75">
      <c r="A769" s="3"/>
      <c r="B769" s="4"/>
      <c r="C769" s="4"/>
      <c r="D769" s="4"/>
      <c r="E769" s="4"/>
    </row>
    <row r="770" spans="1:5" ht="12.75">
      <c r="A770" s="3"/>
      <c r="B770" s="4"/>
      <c r="C770" s="4"/>
      <c r="D770" s="4"/>
      <c r="E770" s="4"/>
    </row>
    <row r="771" spans="1:5" ht="12.75">
      <c r="A771" s="3"/>
      <c r="B771" s="4"/>
      <c r="C771" s="4"/>
      <c r="D771" s="4"/>
      <c r="E771" s="4"/>
    </row>
    <row r="772" spans="1:5" ht="12.75">
      <c r="A772" s="3"/>
      <c r="B772" s="4"/>
      <c r="C772" s="4"/>
      <c r="D772" s="4"/>
      <c r="E772" s="4"/>
    </row>
    <row r="773" spans="1:5" ht="12.75">
      <c r="A773" s="3"/>
      <c r="B773" s="4"/>
      <c r="C773" s="4"/>
      <c r="D773" s="4"/>
      <c r="E773" s="4"/>
    </row>
    <row r="774" spans="1:4" ht="12.75">
      <c r="A774" s="3"/>
      <c r="B774" s="4"/>
      <c r="C774" s="4"/>
      <c r="D774" s="4"/>
    </row>
    <row r="775" spans="1:4" ht="12.75">
      <c r="A775" s="3"/>
      <c r="B775" s="4"/>
      <c r="C775" s="4"/>
      <c r="D775" s="4"/>
    </row>
    <row r="776" spans="1:4" ht="12.75">
      <c r="A776" s="3"/>
      <c r="B776" s="4"/>
      <c r="C776" s="4"/>
      <c r="D776" s="4"/>
    </row>
    <row r="777" spans="1:4" ht="12.75">
      <c r="A777" s="3"/>
      <c r="B777" s="4"/>
      <c r="C777" s="4"/>
      <c r="D777" s="4"/>
    </row>
    <row r="778" spans="1:4" ht="12.75">
      <c r="A778" s="3"/>
      <c r="B778" s="4"/>
      <c r="C778" s="4"/>
      <c r="D778" s="4"/>
    </row>
    <row r="779" spans="1:4" ht="12.75">
      <c r="A779" s="3"/>
      <c r="B779" s="4"/>
      <c r="C779" s="4"/>
      <c r="D779" s="4"/>
    </row>
    <row r="780" spans="1:4" ht="12.75">
      <c r="A780" s="3"/>
      <c r="B780" s="4"/>
      <c r="C780" s="4"/>
      <c r="D780" s="4"/>
    </row>
    <row r="781" spans="1:4" ht="12.75">
      <c r="A781" s="3"/>
      <c r="B781" s="4"/>
      <c r="C781" s="4"/>
      <c r="D781" s="4"/>
    </row>
    <row r="782" spans="1:4" ht="12.75">
      <c r="A782" s="3"/>
      <c r="B782" s="4"/>
      <c r="C782" s="4"/>
      <c r="D782" s="4"/>
    </row>
    <row r="783" spans="1:4" ht="12.75">
      <c r="A783" s="3"/>
      <c r="B783" s="4"/>
      <c r="C783" s="4"/>
      <c r="D783" s="4"/>
    </row>
    <row r="784" spans="1:4" ht="12.75">
      <c r="A784" s="3"/>
      <c r="B784" s="4"/>
      <c r="C784" s="4"/>
      <c r="D784" s="4"/>
    </row>
    <row r="785" spans="1:4" ht="12.75">
      <c r="A785" s="3"/>
      <c r="B785" s="4"/>
      <c r="C785" s="4"/>
      <c r="D785" s="4"/>
    </row>
    <row r="786" spans="1:4" ht="12.75">
      <c r="A786" s="3"/>
      <c r="B786" s="4"/>
      <c r="C786" s="4"/>
      <c r="D786" s="4"/>
    </row>
    <row r="787" spans="1:4" ht="12.75">
      <c r="A787" s="3"/>
      <c r="B787" s="4"/>
      <c r="C787" s="4"/>
      <c r="D787" s="4"/>
    </row>
    <row r="788" spans="1:4" ht="12.75">
      <c r="A788" s="3"/>
      <c r="B788" s="4"/>
      <c r="C788" s="4"/>
      <c r="D788" s="4"/>
    </row>
    <row r="789" spans="1:4" ht="12.75">
      <c r="A789" s="3"/>
      <c r="B789" s="4"/>
      <c r="C789" s="4"/>
      <c r="D789" s="4"/>
    </row>
    <row r="790" spans="1:4" ht="12.75">
      <c r="A790" s="3"/>
      <c r="B790" s="4"/>
      <c r="C790" s="4"/>
      <c r="D790" s="4"/>
    </row>
    <row r="791" spans="1:4" ht="12.75">
      <c r="A791" s="3"/>
      <c r="B791" s="4"/>
      <c r="C791" s="4"/>
      <c r="D791" s="4"/>
    </row>
    <row r="792" spans="1:4" ht="12.75">
      <c r="A792" s="3"/>
      <c r="B792" s="4"/>
      <c r="C792" s="4"/>
      <c r="D792" s="4"/>
    </row>
    <row r="793" spans="1:4" ht="12.75">
      <c r="A793" s="3"/>
      <c r="B793" s="4"/>
      <c r="C793" s="4"/>
      <c r="D793" s="4"/>
    </row>
    <row r="794" spans="1:4" ht="12.75">
      <c r="A794" s="3"/>
      <c r="B794" s="4"/>
      <c r="C794" s="4"/>
      <c r="D794" s="4"/>
    </row>
    <row r="795" spans="1:4" ht="12.75">
      <c r="A795" s="3"/>
      <c r="B795" s="4"/>
      <c r="C795" s="4"/>
      <c r="D795" s="4"/>
    </row>
    <row r="796" spans="1:4" ht="12.75">
      <c r="A796" s="3"/>
      <c r="B796" s="4"/>
      <c r="C796" s="4"/>
      <c r="D796" s="4"/>
    </row>
    <row r="797" spans="1:4" ht="12.75">
      <c r="A797" s="3"/>
      <c r="B797" s="4"/>
      <c r="C797" s="4"/>
      <c r="D797" s="4"/>
    </row>
    <row r="798" spans="1:4" ht="12.75">
      <c r="A798" s="3"/>
      <c r="B798" s="4"/>
      <c r="C798" s="4"/>
      <c r="D798" s="4"/>
    </row>
    <row r="799" spans="1:4" ht="12.75">
      <c r="A799" s="3"/>
      <c r="B799" s="4"/>
      <c r="C799" s="4"/>
      <c r="D799" s="4"/>
    </row>
    <row r="800" spans="1:4" ht="12.75">
      <c r="A800" s="3"/>
      <c r="B800" s="4"/>
      <c r="C800" s="4"/>
      <c r="D800" s="4"/>
    </row>
    <row r="801" spans="1:4" ht="12.75">
      <c r="A801" s="3"/>
      <c r="B801" s="4"/>
      <c r="C801" s="4"/>
      <c r="D801" s="4"/>
    </row>
    <row r="802" spans="1:4" ht="12.75">
      <c r="A802" s="3"/>
      <c r="B802" s="4"/>
      <c r="C802" s="4"/>
      <c r="D802" s="4"/>
    </row>
    <row r="803" spans="1:4" ht="12.75">
      <c r="A803" s="3"/>
      <c r="B803" s="4"/>
      <c r="C803" s="4"/>
      <c r="D803" s="4"/>
    </row>
    <row r="804" spans="1:4" ht="12.75">
      <c r="A804" s="3"/>
      <c r="B804" s="4"/>
      <c r="C804" s="4"/>
      <c r="D804" s="4"/>
    </row>
    <row r="805" spans="1:4" ht="12.75">
      <c r="A805" s="3"/>
      <c r="B805" s="4"/>
      <c r="C805" s="4"/>
      <c r="D805" s="4"/>
    </row>
    <row r="806" spans="1:4" ht="12.75">
      <c r="A806" s="3"/>
      <c r="B806" s="4"/>
      <c r="C806" s="4"/>
      <c r="D806" s="4"/>
    </row>
    <row r="807" spans="1:4" ht="12.75">
      <c r="A807" s="3"/>
      <c r="B807" s="4"/>
      <c r="C807" s="4"/>
      <c r="D807" s="4"/>
    </row>
    <row r="808" spans="1:4" ht="12.75">
      <c r="A808" s="3"/>
      <c r="B808" s="4"/>
      <c r="C808" s="4"/>
      <c r="D808" s="4"/>
    </row>
    <row r="809" spans="1:4" ht="12.75">
      <c r="A809" s="3"/>
      <c r="B809" s="4"/>
      <c r="C809" s="4"/>
      <c r="D809" s="4"/>
    </row>
    <row r="810" spans="1:4" ht="12.75">
      <c r="A810" s="3"/>
      <c r="B810" s="4"/>
      <c r="C810" s="4"/>
      <c r="D810" s="4"/>
    </row>
    <row r="811" spans="1:4" ht="12.75">
      <c r="A811" s="3"/>
      <c r="B811" s="4"/>
      <c r="C811" s="4"/>
      <c r="D811" s="4"/>
    </row>
    <row r="812" spans="1:4" ht="12.75">
      <c r="A812" s="3"/>
      <c r="B812" s="4"/>
      <c r="C812" s="4"/>
      <c r="D812" s="4"/>
    </row>
    <row r="813" spans="1:4" ht="12.75">
      <c r="A813" s="3"/>
      <c r="B813" s="4"/>
      <c r="C813" s="4"/>
      <c r="D813" s="4"/>
    </row>
    <row r="814" spans="1:4" ht="12.75">
      <c r="A814" s="3"/>
      <c r="B814" s="4"/>
      <c r="C814" s="4"/>
      <c r="D814" s="4"/>
    </row>
    <row r="815" spans="1:4" ht="12.75">
      <c r="A815" s="3"/>
      <c r="B815" s="4"/>
      <c r="C815" s="4"/>
      <c r="D815" s="4"/>
    </row>
    <row r="816" spans="1:4" ht="12.75">
      <c r="A816" s="3"/>
      <c r="B816" s="4"/>
      <c r="C816" s="4"/>
      <c r="D816" s="4"/>
    </row>
    <row r="817" spans="1:4" ht="12.75">
      <c r="A817" s="3"/>
      <c r="B817" s="4"/>
      <c r="C817" s="4"/>
      <c r="D817" s="4"/>
    </row>
    <row r="818" spans="1:4" ht="12.75">
      <c r="A818" s="3"/>
      <c r="B818" s="4"/>
      <c r="C818" s="4"/>
      <c r="D818" s="4"/>
    </row>
    <row r="819" spans="1:4" ht="12.75">
      <c r="A819" s="3"/>
      <c r="B819" s="4"/>
      <c r="C819" s="4"/>
      <c r="D819" s="4"/>
    </row>
    <row r="820" spans="1:4" ht="12.75">
      <c r="A820" s="3"/>
      <c r="B820" s="4"/>
      <c r="C820" s="4"/>
      <c r="D820" s="4"/>
    </row>
    <row r="821" spans="1:4" ht="12.75">
      <c r="A821" s="3"/>
      <c r="B821" s="4"/>
      <c r="C821" s="4"/>
      <c r="D821" s="4"/>
    </row>
    <row r="822" spans="1:4" ht="12.75">
      <c r="A822" s="3"/>
      <c r="B822" s="4"/>
      <c r="C822" s="4"/>
      <c r="D822" s="4"/>
    </row>
    <row r="823" spans="1:4" ht="12.75">
      <c r="A823" s="3"/>
      <c r="B823" s="4"/>
      <c r="C823" s="4"/>
      <c r="D823" s="4"/>
    </row>
    <row r="824" spans="1:4" ht="12.75">
      <c r="A824" s="3"/>
      <c r="B824" s="4"/>
      <c r="C824" s="4"/>
      <c r="D824" s="4"/>
    </row>
    <row r="825" spans="1:4" ht="12.75">
      <c r="A825" s="3"/>
      <c r="B825" s="4"/>
      <c r="C825" s="4"/>
      <c r="D825" s="4"/>
    </row>
    <row r="826" spans="1:4" ht="12.75">
      <c r="A826" s="3"/>
      <c r="B826" s="4"/>
      <c r="C826" s="4"/>
      <c r="D826" s="4"/>
    </row>
    <row r="827" spans="1:4" ht="12.75">
      <c r="A827" s="3"/>
      <c r="B827" s="4"/>
      <c r="C827" s="4"/>
      <c r="D827" s="4"/>
    </row>
    <row r="828" spans="1:4" ht="12.75">
      <c r="A828" s="3"/>
      <c r="B828" s="4"/>
      <c r="C828" s="4"/>
      <c r="D828" s="4"/>
    </row>
    <row r="829" spans="1:4" ht="12.75">
      <c r="A829" s="3"/>
      <c r="B829" s="4"/>
      <c r="C829" s="4"/>
      <c r="D829" s="4"/>
    </row>
    <row r="830" spans="1:4" ht="12.75">
      <c r="A830" s="3"/>
      <c r="B830" s="4"/>
      <c r="C830" s="4"/>
      <c r="D830" s="4"/>
    </row>
    <row r="831" spans="1:4" ht="12.75">
      <c r="A831" s="3"/>
      <c r="B831" s="4"/>
      <c r="C831" s="4"/>
      <c r="D831" s="4"/>
    </row>
    <row r="832" spans="1:4" ht="12.75">
      <c r="A832" s="3"/>
      <c r="B832" s="4"/>
      <c r="C832" s="4"/>
      <c r="D832" s="4"/>
    </row>
    <row r="833" spans="1:4" ht="12.75">
      <c r="A833" s="3"/>
      <c r="B833" s="4"/>
      <c r="C833" s="4"/>
      <c r="D833" s="4"/>
    </row>
    <row r="834" spans="1:4" ht="12.75">
      <c r="A834" s="3"/>
      <c r="B834" s="4"/>
      <c r="C834" s="4"/>
      <c r="D834" s="4"/>
    </row>
    <row r="835" spans="1:4" ht="12.75">
      <c r="A835" s="3"/>
      <c r="B835" s="4"/>
      <c r="C835" s="4"/>
      <c r="D835" s="4"/>
    </row>
    <row r="836" spans="1:4" ht="12.75">
      <c r="A836" s="3"/>
      <c r="B836" s="4"/>
      <c r="C836" s="4"/>
      <c r="D836" s="4"/>
    </row>
    <row r="837" spans="1:4" ht="12.75">
      <c r="A837" s="3"/>
      <c r="B837" s="4"/>
      <c r="C837" s="4"/>
      <c r="D837" s="4"/>
    </row>
    <row r="838" spans="1:4" ht="12.75">
      <c r="A838" s="3"/>
      <c r="B838" s="4"/>
      <c r="C838" s="4"/>
      <c r="D838" s="4"/>
    </row>
    <row r="839" spans="1:4" ht="12.75">
      <c r="A839" s="3"/>
      <c r="B839" s="4"/>
      <c r="C839" s="4"/>
      <c r="D839" s="4"/>
    </row>
    <row r="840" spans="1:4" ht="12.75">
      <c r="A840" s="3"/>
      <c r="B840" s="4"/>
      <c r="C840" s="4"/>
      <c r="D840" s="4"/>
    </row>
    <row r="841" spans="1:4" ht="12.75">
      <c r="A841" s="3"/>
      <c r="B841" s="4"/>
      <c r="C841" s="4"/>
      <c r="D841" s="4"/>
    </row>
    <row r="842" spans="1:4" ht="12.75">
      <c r="A842" s="3"/>
      <c r="B842" s="4"/>
      <c r="C842" s="4"/>
      <c r="D842" s="4"/>
    </row>
    <row r="843" spans="1:4" ht="12.75">
      <c r="A843" s="3"/>
      <c r="B843" s="4"/>
      <c r="C843" s="4"/>
      <c r="D843" s="4"/>
    </row>
    <row r="844" spans="1:4" ht="12.75">
      <c r="A844" s="3"/>
      <c r="B844" s="4"/>
      <c r="C844" s="4"/>
      <c r="D844" s="4"/>
    </row>
    <row r="845" spans="1:4" ht="12.75">
      <c r="A845" s="3"/>
      <c r="B845" s="4"/>
      <c r="C845" s="4"/>
      <c r="D845" s="4"/>
    </row>
    <row r="846" spans="1:4" ht="12.75">
      <c r="A846" s="3"/>
      <c r="B846" s="4"/>
      <c r="C846" s="4"/>
      <c r="D846" s="4"/>
    </row>
    <row r="847" spans="1:4" ht="12.75">
      <c r="A847" s="3"/>
      <c r="B847" s="4"/>
      <c r="C847" s="4"/>
      <c r="D847" s="4"/>
    </row>
    <row r="848" spans="1:4" ht="12.75">
      <c r="A848" s="3"/>
      <c r="B848" s="4"/>
      <c r="C848" s="4"/>
      <c r="D848" s="4"/>
    </row>
    <row r="849" spans="1:4" ht="12.75">
      <c r="A849" s="3"/>
      <c r="B849" s="4"/>
      <c r="C849" s="4"/>
      <c r="D849" s="4"/>
    </row>
    <row r="850" spans="1:4" ht="12.75">
      <c r="A850" s="3"/>
      <c r="B850" s="4"/>
      <c r="C850" s="4"/>
      <c r="D850" s="4"/>
    </row>
    <row r="851" spans="1:4" ht="12.75">
      <c r="A851" s="3"/>
      <c r="B851" s="4"/>
      <c r="C851" s="4"/>
      <c r="D851" s="4"/>
    </row>
    <row r="852" spans="1:4" ht="12.75">
      <c r="A852" s="3"/>
      <c r="B852" s="4"/>
      <c r="C852" s="4"/>
      <c r="D852" s="4"/>
    </row>
    <row r="853" spans="1:4" ht="12.75">
      <c r="A853" s="3"/>
      <c r="B853" s="4"/>
      <c r="C853" s="4"/>
      <c r="D853" s="4"/>
    </row>
    <row r="854" spans="1:4" ht="12.75">
      <c r="A854" s="3"/>
      <c r="B854" s="4"/>
      <c r="C854" s="4"/>
      <c r="D854" s="4"/>
    </row>
    <row r="855" spans="1:4" ht="12.75">
      <c r="A855" s="3"/>
      <c r="B855" s="4"/>
      <c r="C855" s="4"/>
      <c r="D855" s="4"/>
    </row>
    <row r="856" spans="1:4" ht="12.75">
      <c r="A856" s="3"/>
      <c r="B856" s="4"/>
      <c r="C856" s="4"/>
      <c r="D856" s="4"/>
    </row>
    <row r="857" spans="1:4" ht="12.75">
      <c r="A857" s="3"/>
      <c r="B857" s="4"/>
      <c r="C857" s="4"/>
      <c r="D857" s="4"/>
    </row>
    <row r="858" spans="1:4" ht="12.75">
      <c r="A858" s="3"/>
      <c r="B858" s="4"/>
      <c r="C858" s="4"/>
      <c r="D858" s="4"/>
    </row>
    <row r="859" spans="1:4" ht="12.75">
      <c r="A859" s="3"/>
      <c r="B859" s="4"/>
      <c r="C859" s="4"/>
      <c r="D859" s="4"/>
    </row>
    <row r="860" spans="1:4" ht="12.75">
      <c r="A860" s="3"/>
      <c r="B860" s="4"/>
      <c r="C860" s="4"/>
      <c r="D860" s="4"/>
    </row>
    <row r="861" spans="1:4" ht="12.75">
      <c r="A861" s="3"/>
      <c r="B861" s="4"/>
      <c r="C861" s="4"/>
      <c r="D861" s="4"/>
    </row>
    <row r="862" spans="1:4" ht="12.75">
      <c r="A862" s="3"/>
      <c r="B862" s="4"/>
      <c r="C862" s="4"/>
      <c r="D862" s="4"/>
    </row>
    <row r="863" spans="1:4" ht="12.75">
      <c r="A863" s="3"/>
      <c r="B863" s="4"/>
      <c r="C863" s="4"/>
      <c r="D863" s="4"/>
    </row>
    <row r="864" spans="1:4" ht="12.75">
      <c r="A864" s="3"/>
      <c r="B864" s="4"/>
      <c r="C864" s="4"/>
      <c r="D864" s="4"/>
    </row>
    <row r="865" spans="1:4" ht="12.75">
      <c r="A865" s="3"/>
      <c r="B865" s="4"/>
      <c r="C865" s="4"/>
      <c r="D865" s="4"/>
    </row>
    <row r="866" spans="1:4" ht="12.75">
      <c r="A866" s="3"/>
      <c r="B866" s="4"/>
      <c r="C866" s="4"/>
      <c r="D866" s="4"/>
    </row>
    <row r="867" spans="1:4" ht="12.75">
      <c r="A867" s="3"/>
      <c r="B867" s="4"/>
      <c r="C867" s="4"/>
      <c r="D867" s="4"/>
    </row>
    <row r="868" spans="1:4" ht="12.75">
      <c r="A868" s="3"/>
      <c r="B868" s="4"/>
      <c r="C868" s="4"/>
      <c r="D868" s="4"/>
    </row>
    <row r="869" spans="1:4" ht="12.75">
      <c r="A869" s="3"/>
      <c r="B869" s="4"/>
      <c r="C869" s="4"/>
      <c r="D869" s="4"/>
    </row>
    <row r="870" spans="1:4" ht="12.75">
      <c r="A870" s="3"/>
      <c r="B870" s="4"/>
      <c r="C870" s="4"/>
      <c r="D870" s="4"/>
    </row>
    <row r="871" spans="1:4" ht="12.75">
      <c r="A871" s="3"/>
      <c r="B871" s="4"/>
      <c r="C871" s="4"/>
      <c r="D871" s="4"/>
    </row>
    <row r="872" spans="1:4" ht="12.75">
      <c r="A872" s="3"/>
      <c r="B872" s="4"/>
      <c r="C872" s="4"/>
      <c r="D872" s="4"/>
    </row>
    <row r="873" spans="1:4" ht="12.75">
      <c r="A873" s="3"/>
      <c r="B873" s="4"/>
      <c r="C873" s="4"/>
      <c r="D873" s="4"/>
    </row>
    <row r="874" spans="1:4" ht="12.75">
      <c r="A874" s="3"/>
      <c r="B874" s="4"/>
      <c r="C874" s="4"/>
      <c r="D874" s="4"/>
    </row>
    <row r="875" spans="1:4" ht="12.75">
      <c r="A875" s="3"/>
      <c r="B875" s="4"/>
      <c r="C875" s="4"/>
      <c r="D875" s="4"/>
    </row>
    <row r="876" spans="1:4" ht="12.75">
      <c r="A876" s="3"/>
      <c r="B876" s="4"/>
      <c r="C876" s="4"/>
      <c r="D876" s="4"/>
    </row>
    <row r="877" spans="1:4" ht="12.75">
      <c r="A877" s="3"/>
      <c r="B877" s="4"/>
      <c r="C877" s="4"/>
      <c r="D877" s="4"/>
    </row>
    <row r="878" spans="1:4" ht="12.75">
      <c r="A878" s="3"/>
      <c r="B878" s="4"/>
      <c r="C878" s="4"/>
      <c r="D878" s="4"/>
    </row>
    <row r="879" spans="1:4" ht="12.75">
      <c r="A879" s="3"/>
      <c r="B879" s="4"/>
      <c r="C879" s="4"/>
      <c r="D879" s="4"/>
    </row>
    <row r="880" spans="1:4" ht="12.75">
      <c r="A880" s="3"/>
      <c r="B880" s="4"/>
      <c r="C880" s="4"/>
      <c r="D880" s="4"/>
    </row>
    <row r="881" spans="1:4" ht="12.75">
      <c r="A881" s="3"/>
      <c r="B881" s="4"/>
      <c r="C881" s="4"/>
      <c r="D881" s="4"/>
    </row>
    <row r="882" spans="1:4" ht="12.75">
      <c r="A882" s="3"/>
      <c r="B882" s="4"/>
      <c r="C882" s="4"/>
      <c r="D882" s="4"/>
    </row>
    <row r="883" spans="1:4" ht="12.75">
      <c r="A883" s="3"/>
      <c r="B883" s="4"/>
      <c r="C883" s="4"/>
      <c r="D883" s="4"/>
    </row>
    <row r="884" spans="1:4" ht="12.75">
      <c r="A884" s="3"/>
      <c r="B884" s="4"/>
      <c r="C884" s="4"/>
      <c r="D884" s="4"/>
    </row>
    <row r="885" spans="1:4" ht="12.75">
      <c r="A885" s="3"/>
      <c r="B885" s="4"/>
      <c r="C885" s="4"/>
      <c r="D885" s="4"/>
    </row>
    <row r="886" spans="1:4" ht="12.75">
      <c r="A886" s="3"/>
      <c r="B886" s="4"/>
      <c r="C886" s="4"/>
      <c r="D886" s="4"/>
    </row>
    <row r="887" spans="1:4" ht="12.75">
      <c r="A887" s="3"/>
      <c r="B887" s="4"/>
      <c r="C887" s="4"/>
      <c r="D887" s="4"/>
    </row>
    <row r="888" spans="1:4" ht="12.75">
      <c r="A888" s="3"/>
      <c r="B888" s="4"/>
      <c r="C888" s="4"/>
      <c r="D888" s="4"/>
    </row>
    <row r="889" spans="1:4" ht="12.75">
      <c r="A889" s="3"/>
      <c r="B889" s="4"/>
      <c r="C889" s="4"/>
      <c r="D889" s="4"/>
    </row>
    <row r="890" spans="1:4" ht="12.75">
      <c r="A890" s="3"/>
      <c r="B890" s="4"/>
      <c r="C890" s="4"/>
      <c r="D890" s="4"/>
    </row>
    <row r="891" spans="1:4" ht="12.75">
      <c r="A891" s="3"/>
      <c r="B891" s="4"/>
      <c r="C891" s="4"/>
      <c r="D891" s="4"/>
    </row>
    <row r="892" spans="1:4" ht="12.75">
      <c r="A892" s="3"/>
      <c r="B892" s="4"/>
      <c r="C892" s="4"/>
      <c r="D892" s="4"/>
    </row>
    <row r="893" spans="1:4" ht="12.75">
      <c r="A893" s="3"/>
      <c r="B893" s="4"/>
      <c r="C893" s="4"/>
      <c r="D893" s="4"/>
    </row>
    <row r="894" spans="1:4" ht="12.75">
      <c r="A894" s="3"/>
      <c r="B894" s="4"/>
      <c r="C894" s="4"/>
      <c r="D894" s="4"/>
    </row>
    <row r="895" spans="1:4" ht="12.75">
      <c r="A895" s="3"/>
      <c r="B895" s="4"/>
      <c r="C895" s="4"/>
      <c r="D895" s="4"/>
    </row>
    <row r="896" spans="1:4" ht="12.75">
      <c r="A896" s="3"/>
      <c r="B896" s="4"/>
      <c r="C896" s="4"/>
      <c r="D896" s="4"/>
    </row>
    <row r="897" spans="1:4" ht="12.75">
      <c r="A897" s="3"/>
      <c r="B897" s="4"/>
      <c r="C897" s="4"/>
      <c r="D897" s="4"/>
    </row>
    <row r="898" spans="1:4" ht="12.75">
      <c r="A898" s="3"/>
      <c r="B898" s="4"/>
      <c r="C898" s="4"/>
      <c r="D898" s="4"/>
    </row>
    <row r="899" spans="1:4" ht="12.75">
      <c r="A899" s="3"/>
      <c r="B899" s="4"/>
      <c r="C899" s="4"/>
      <c r="D899" s="4"/>
    </row>
    <row r="900" spans="1:4" ht="12.75">
      <c r="A900" s="3"/>
      <c r="B900" s="4"/>
      <c r="C900" s="4"/>
      <c r="D900" s="4"/>
    </row>
    <row r="901" spans="1:4" ht="12.75">
      <c r="A901" s="3"/>
      <c r="B901" s="4"/>
      <c r="C901" s="4"/>
      <c r="D901" s="4"/>
    </row>
    <row r="902" spans="1:4" ht="12.75">
      <c r="A902" s="3"/>
      <c r="B902" s="4"/>
      <c r="C902" s="4"/>
      <c r="D902" s="4"/>
    </row>
    <row r="903" spans="1:4" ht="12.75">
      <c r="A903" s="3"/>
      <c r="B903" s="4"/>
      <c r="C903" s="4"/>
      <c r="D903" s="4"/>
    </row>
    <row r="904" spans="1:4" ht="12.75">
      <c r="A904" s="3"/>
      <c r="B904" s="4"/>
      <c r="C904" s="4"/>
      <c r="D904" s="4"/>
    </row>
    <row r="905" spans="1:4" ht="12.75">
      <c r="A905" s="3"/>
      <c r="B905" s="4"/>
      <c r="C905" s="4"/>
      <c r="D905" s="4"/>
    </row>
    <row r="906" spans="1:4" ht="12.75">
      <c r="A906" s="3"/>
      <c r="B906" s="4"/>
      <c r="C906" s="4"/>
      <c r="D906" s="4"/>
    </row>
    <row r="907" spans="1:4" ht="12.75">
      <c r="A907" s="3"/>
      <c r="B907" s="4"/>
      <c r="C907" s="4"/>
      <c r="D907" s="4"/>
    </row>
    <row r="908" spans="1:4" ht="12.75">
      <c r="A908" s="3"/>
      <c r="B908" s="4"/>
      <c r="C908" s="4"/>
      <c r="D908" s="4"/>
    </row>
    <row r="909" spans="1:4" ht="12.75">
      <c r="A909" s="3"/>
      <c r="B909" s="4"/>
      <c r="C909" s="4"/>
      <c r="D909" s="4"/>
    </row>
    <row r="910" spans="1:4" ht="12.75">
      <c r="A910" s="3"/>
      <c r="B910" s="4"/>
      <c r="C910" s="4"/>
      <c r="D910" s="4"/>
    </row>
    <row r="911" spans="1:4" ht="12.75">
      <c r="A911" s="3"/>
      <c r="B911" s="4"/>
      <c r="C911" s="4"/>
      <c r="D911" s="4"/>
    </row>
    <row r="912" spans="1:4" ht="12.75">
      <c r="A912" s="3"/>
      <c r="B912" s="4"/>
      <c r="C912" s="4"/>
      <c r="D912" s="4"/>
    </row>
    <row r="913" spans="1:4" ht="12.75">
      <c r="A913" s="3"/>
      <c r="B913" s="4"/>
      <c r="C913" s="4"/>
      <c r="D913" s="4"/>
    </row>
    <row r="914" spans="1:4" ht="12.75">
      <c r="A914" s="3"/>
      <c r="B914" s="4"/>
      <c r="C914" s="4"/>
      <c r="D914" s="4"/>
    </row>
    <row r="915" spans="1:4" ht="12.75">
      <c r="A915" s="3"/>
      <c r="B915" s="4"/>
      <c r="C915" s="4"/>
      <c r="D915" s="4"/>
    </row>
    <row r="916" spans="1:4" ht="12.75">
      <c r="A916" s="3"/>
      <c r="B916" s="4"/>
      <c r="C916" s="4"/>
      <c r="D916" s="4"/>
    </row>
    <row r="917" spans="1:4" ht="12.75">
      <c r="A917" s="3"/>
      <c r="B917" s="4"/>
      <c r="C917" s="4"/>
      <c r="D917" s="4"/>
    </row>
    <row r="918" spans="1:4" ht="12.75">
      <c r="A918" s="3"/>
      <c r="B918" s="4"/>
      <c r="C918" s="4"/>
      <c r="D918" s="4"/>
    </row>
    <row r="919" spans="1:4" ht="12.75">
      <c r="A919" s="3"/>
      <c r="B919" s="4"/>
      <c r="C919" s="4"/>
      <c r="D919" s="4"/>
    </row>
    <row r="920" spans="1:4" ht="12.75">
      <c r="A920" s="3"/>
      <c r="B920" s="4"/>
      <c r="C920" s="4"/>
      <c r="D920" s="4"/>
    </row>
    <row r="921" spans="1:4" ht="12.75">
      <c r="A921" s="3"/>
      <c r="B921" s="4"/>
      <c r="C921" s="4"/>
      <c r="D921" s="4"/>
    </row>
    <row r="922" spans="1:4" ht="12.75">
      <c r="A922" s="3"/>
      <c r="B922" s="4"/>
      <c r="C922" s="4"/>
      <c r="D922" s="4"/>
    </row>
    <row r="923" spans="1:4" ht="12.75">
      <c r="A923" s="3"/>
      <c r="B923" s="4"/>
      <c r="C923" s="4"/>
      <c r="D923" s="4"/>
    </row>
    <row r="924" spans="1:4" ht="12.75">
      <c r="A924" s="3"/>
      <c r="B924" s="4"/>
      <c r="C924" s="4"/>
      <c r="D924" s="4"/>
    </row>
    <row r="925" spans="1:4" ht="12.75">
      <c r="A925" s="3"/>
      <c r="B925" s="4"/>
      <c r="C925" s="4"/>
      <c r="D925" s="4"/>
    </row>
    <row r="926" spans="1:4" ht="12.75">
      <c r="A926" s="3"/>
      <c r="B926" s="4"/>
      <c r="C926" s="4"/>
      <c r="D926" s="4"/>
    </row>
    <row r="927" spans="1:4" ht="12.75">
      <c r="A927" s="3"/>
      <c r="B927" s="4"/>
      <c r="C927" s="4"/>
      <c r="D927" s="4"/>
    </row>
    <row r="928" spans="1:4" ht="12.75">
      <c r="A928" s="3"/>
      <c r="B928" s="4"/>
      <c r="C928" s="4"/>
      <c r="D928" s="4"/>
    </row>
    <row r="929" spans="1:4" ht="12.75">
      <c r="A929" s="3"/>
      <c r="B929" s="4"/>
      <c r="C929" s="4"/>
      <c r="D929" s="4"/>
    </row>
    <row r="930" spans="1:4" ht="12.75">
      <c r="A930" s="3"/>
      <c r="B930" s="4"/>
      <c r="C930" s="4"/>
      <c r="D930" s="4"/>
    </row>
    <row r="931" spans="1:4" ht="12.75">
      <c r="A931" s="3"/>
      <c r="B931" s="4"/>
      <c r="C931" s="4"/>
      <c r="D931" s="4"/>
    </row>
    <row r="932" spans="1:4" ht="12.75">
      <c r="A932" s="3"/>
      <c r="B932" s="4"/>
      <c r="C932" s="4"/>
      <c r="D932" s="4"/>
    </row>
    <row r="933" spans="1:4" ht="12.75">
      <c r="A933" s="3"/>
      <c r="B933" s="4"/>
      <c r="C933" s="4"/>
      <c r="D933" s="4"/>
    </row>
    <row r="934" spans="1:4" ht="12.75">
      <c r="A934" s="3"/>
      <c r="B934" s="4"/>
      <c r="C934" s="4"/>
      <c r="D934" s="4"/>
    </row>
    <row r="935" spans="1:4" ht="12.75">
      <c r="A935" s="3"/>
      <c r="B935" s="4"/>
      <c r="C935" s="4"/>
      <c r="D935" s="4"/>
    </row>
    <row r="936" spans="1:4" ht="12.75">
      <c r="A936" s="3"/>
      <c r="B936" s="4"/>
      <c r="C936" s="4"/>
      <c r="D936" s="4"/>
    </row>
    <row r="937" spans="1:4" ht="12.75">
      <c r="A937" s="3"/>
      <c r="B937" s="4"/>
      <c r="C937" s="4"/>
      <c r="D937" s="4"/>
    </row>
    <row r="938" spans="1:4" ht="12.75">
      <c r="A938" s="3"/>
      <c r="B938" s="4"/>
      <c r="C938" s="4"/>
      <c r="D938" s="4"/>
    </row>
    <row r="939" spans="1:4" ht="12.75">
      <c r="A939" s="3"/>
      <c r="B939" s="4"/>
      <c r="C939" s="4"/>
      <c r="D939" s="4"/>
    </row>
    <row r="940" spans="1:4" ht="12.75">
      <c r="A940" s="3"/>
      <c r="B940" s="4"/>
      <c r="C940" s="4"/>
      <c r="D940" s="4"/>
    </row>
    <row r="941" spans="1:4" ht="12.75">
      <c r="A941" s="3"/>
      <c r="B941" s="4"/>
      <c r="C941" s="4"/>
      <c r="D941" s="4"/>
    </row>
    <row r="942" spans="1:4" ht="12.75">
      <c r="A942" s="3"/>
      <c r="B942" s="4"/>
      <c r="C942" s="4"/>
      <c r="D942" s="4"/>
    </row>
    <row r="943" spans="1:4" ht="12.75">
      <c r="A943" s="3"/>
      <c r="B943" s="4"/>
      <c r="C943" s="4"/>
      <c r="D943" s="4"/>
    </row>
    <row r="944" spans="1:4" ht="12.75">
      <c r="A944" s="3"/>
      <c r="B944" s="4"/>
      <c r="C944" s="4"/>
      <c r="D944" s="4"/>
    </row>
    <row r="945" spans="1:4" ht="12.75">
      <c r="A945" s="3"/>
      <c r="B945" s="4"/>
      <c r="C945" s="4"/>
      <c r="D945" s="4"/>
    </row>
    <row r="946" spans="1:4" ht="12.75">
      <c r="A946" s="3"/>
      <c r="B946" s="4"/>
      <c r="C946" s="4"/>
      <c r="D946" s="4"/>
    </row>
    <row r="947" spans="1:4" ht="12.75">
      <c r="A947" s="3"/>
      <c r="B947" s="4"/>
      <c r="C947" s="4"/>
      <c r="D947" s="4"/>
    </row>
    <row r="948" spans="1:4" ht="12.75">
      <c r="A948" s="3"/>
      <c r="B948" s="4"/>
      <c r="C948" s="4"/>
      <c r="D948" s="4"/>
    </row>
    <row r="949" spans="1:4" ht="12.75">
      <c r="A949" s="3"/>
      <c r="B949" s="4"/>
      <c r="C949" s="4"/>
      <c r="D949" s="4"/>
    </row>
    <row r="950" spans="1:4" ht="12.75">
      <c r="A950" s="3"/>
      <c r="B950" s="4"/>
      <c r="C950" s="4"/>
      <c r="D950" s="4"/>
    </row>
    <row r="951" spans="1:4" ht="12.75">
      <c r="A951" s="3"/>
      <c r="B951" s="4"/>
      <c r="C951" s="4"/>
      <c r="D951" s="4"/>
    </row>
    <row r="952" spans="1:4" ht="12.75">
      <c r="A952" s="3"/>
      <c r="B952" s="4"/>
      <c r="C952" s="4"/>
      <c r="D952" s="4"/>
    </row>
    <row r="953" spans="1:4" ht="12.75">
      <c r="A953" s="3"/>
      <c r="B953" s="4"/>
      <c r="C953" s="4"/>
      <c r="D953" s="4"/>
    </row>
    <row r="954" spans="1:4" ht="12.75">
      <c r="A954" s="3"/>
      <c r="B954" s="4"/>
      <c r="C954" s="4"/>
      <c r="D954" s="4"/>
    </row>
    <row r="955" spans="1:4" ht="12.75">
      <c r="A955" s="3"/>
      <c r="B955" s="4"/>
      <c r="C955" s="4"/>
      <c r="D955" s="4"/>
    </row>
    <row r="956" spans="1:4" ht="12.75">
      <c r="A956" s="3"/>
      <c r="B956" s="4"/>
      <c r="C956" s="4"/>
      <c r="D956" s="4"/>
    </row>
    <row r="957" spans="1:4" ht="12.75">
      <c r="A957" s="3"/>
      <c r="B957" s="4"/>
      <c r="C957" s="4"/>
      <c r="D957" s="4"/>
    </row>
    <row r="958" spans="1:4" ht="12.75">
      <c r="A958" s="3"/>
      <c r="B958" s="4"/>
      <c r="C958" s="4"/>
      <c r="D958" s="4"/>
    </row>
    <row r="959" spans="1:4" ht="12.75">
      <c r="A959" s="3"/>
      <c r="B959" s="4"/>
      <c r="C959" s="4"/>
      <c r="D959" s="4"/>
    </row>
    <row r="960" spans="1:4" ht="12.75">
      <c r="A960" s="3"/>
      <c r="B960" s="4"/>
      <c r="C960" s="4"/>
      <c r="D960" s="4"/>
    </row>
    <row r="961" spans="1:4" ht="12.75">
      <c r="A961" s="3"/>
      <c r="B961" s="4"/>
      <c r="C961" s="4"/>
      <c r="D961" s="4"/>
    </row>
    <row r="962" spans="1:4" ht="12.75">
      <c r="A962" s="3"/>
      <c r="B962" s="4"/>
      <c r="C962" s="4"/>
      <c r="D962" s="4"/>
    </row>
    <row r="963" spans="1:4" ht="12.75">
      <c r="A963" s="3"/>
      <c r="B963" s="4"/>
      <c r="C963" s="4"/>
      <c r="D963" s="4"/>
    </row>
    <row r="964" spans="1:4" ht="12.75">
      <c r="A964" s="3"/>
      <c r="B964" s="4"/>
      <c r="C964" s="4"/>
      <c r="D964" s="4"/>
    </row>
    <row r="965" spans="1:4" ht="12.75">
      <c r="A965" s="3"/>
      <c r="B965" s="4"/>
      <c r="C965" s="4"/>
      <c r="D965" s="4"/>
    </row>
    <row r="966" spans="1:4" ht="12.75">
      <c r="A966" s="3"/>
      <c r="B966" s="4"/>
      <c r="C966" s="4"/>
      <c r="D966" s="4"/>
    </row>
    <row r="967" spans="1:4" ht="12.75">
      <c r="A967" s="3"/>
      <c r="B967" s="4"/>
      <c r="C967" s="4"/>
      <c r="D967" s="4"/>
    </row>
    <row r="968" spans="1:4" ht="12.75">
      <c r="A968" s="3"/>
      <c r="B968" s="4"/>
      <c r="C968" s="4"/>
      <c r="D968" s="4"/>
    </row>
    <row r="969" spans="1:4" ht="12.75">
      <c r="A969" s="3"/>
      <c r="B969" s="4"/>
      <c r="C969" s="4"/>
      <c r="D969" s="4"/>
    </row>
    <row r="970" spans="1:4" ht="12.75">
      <c r="A970" s="3"/>
      <c r="B970" s="4"/>
      <c r="C970" s="4"/>
      <c r="D970" s="4"/>
    </row>
    <row r="971" spans="1:4" ht="12.75">
      <c r="A971" s="3"/>
      <c r="B971" s="4"/>
      <c r="C971" s="4"/>
      <c r="D971" s="4"/>
    </row>
    <row r="972" spans="1:4" ht="12.75">
      <c r="A972" s="3"/>
      <c r="B972" s="4"/>
      <c r="C972" s="4"/>
      <c r="D972" s="4"/>
    </row>
    <row r="973" spans="1:4" ht="12.75">
      <c r="A973" s="3"/>
      <c r="B973" s="4"/>
      <c r="C973" s="4"/>
      <c r="D973" s="4"/>
    </row>
    <row r="974" spans="1:4" ht="12.75">
      <c r="A974" s="3"/>
      <c r="B974" s="4"/>
      <c r="C974" s="4"/>
      <c r="D974" s="4"/>
    </row>
    <row r="975" spans="1:4" ht="12.75">
      <c r="A975" s="3"/>
      <c r="B975" s="4"/>
      <c r="C975" s="4"/>
      <c r="D975" s="4"/>
    </row>
    <row r="976" spans="1:4" ht="12.75">
      <c r="A976" s="3"/>
      <c r="B976" s="4"/>
      <c r="C976" s="4"/>
      <c r="D976" s="4"/>
    </row>
    <row r="977" spans="1:4" ht="12.75">
      <c r="A977" s="3"/>
      <c r="B977" s="4"/>
      <c r="C977" s="4"/>
      <c r="D977" s="4"/>
    </row>
    <row r="978" spans="1:4" ht="12.75">
      <c r="A978" s="3"/>
      <c r="B978" s="4"/>
      <c r="C978" s="4"/>
      <c r="D978" s="4"/>
    </row>
    <row r="979" spans="1:4" ht="12.75">
      <c r="A979" s="3"/>
      <c r="B979" s="4"/>
      <c r="C979" s="4"/>
      <c r="D979" s="4"/>
    </row>
    <row r="980" spans="1:4" ht="12.75">
      <c r="A980" s="3"/>
      <c r="B980" s="4"/>
      <c r="C980" s="4"/>
      <c r="D980" s="4"/>
    </row>
    <row r="981" spans="1:4" ht="12.75">
      <c r="A981" s="3"/>
      <c r="B981" s="4"/>
      <c r="C981" s="4"/>
      <c r="D981" s="4"/>
    </row>
    <row r="982" spans="1:4" ht="12.75">
      <c r="A982" s="3"/>
      <c r="B982" s="4"/>
      <c r="C982" s="4"/>
      <c r="D982" s="4"/>
    </row>
    <row r="983" spans="1:4" ht="12.75">
      <c r="A983" s="3"/>
      <c r="B983" s="4"/>
      <c r="C983" s="4"/>
      <c r="D983" s="4"/>
    </row>
    <row r="984" spans="1:4" ht="12.75">
      <c r="A984" s="3"/>
      <c r="B984" s="4"/>
      <c r="C984" s="4"/>
      <c r="D984" s="4"/>
    </row>
    <row r="985" spans="1:4" ht="12.75">
      <c r="A985" s="3"/>
      <c r="B985" s="4"/>
      <c r="C985" s="4"/>
      <c r="D985" s="4"/>
    </row>
    <row r="986" spans="1:4" ht="12.75">
      <c r="A986" s="3"/>
      <c r="B986" s="4"/>
      <c r="C986" s="4"/>
      <c r="D986" s="4"/>
    </row>
    <row r="987" spans="1:4" ht="12.75">
      <c r="A987" s="3"/>
      <c r="B987" s="4"/>
      <c r="C987" s="4"/>
      <c r="D987" s="4"/>
    </row>
    <row r="988" spans="1:4" ht="12.75">
      <c r="A988" s="3"/>
      <c r="B988" s="4"/>
      <c r="C988" s="4"/>
      <c r="D988" s="4"/>
    </row>
    <row r="989" spans="1:4" ht="12.75">
      <c r="A989" s="3"/>
      <c r="B989" s="4"/>
      <c r="C989" s="4"/>
      <c r="D989" s="4"/>
    </row>
    <row r="990" spans="1:4" ht="12.75">
      <c r="A990" s="3"/>
      <c r="B990" s="4"/>
      <c r="C990" s="4"/>
      <c r="D990" s="4"/>
    </row>
    <row r="991" spans="1:4" ht="12.75">
      <c r="A991" s="3"/>
      <c r="B991" s="4"/>
      <c r="C991" s="4"/>
      <c r="D991" s="4"/>
    </row>
    <row r="992" spans="1:4" ht="12.75">
      <c r="A992" s="3"/>
      <c r="B992" s="4"/>
      <c r="C992" s="4"/>
      <c r="D992" s="4"/>
    </row>
    <row r="993" spans="1:4" ht="12.75">
      <c r="A993" s="3"/>
      <c r="B993" s="4"/>
      <c r="C993" s="4"/>
      <c r="D993" s="4"/>
    </row>
    <row r="994" spans="1:4" ht="12.75">
      <c r="A994" s="3"/>
      <c r="B994" s="4"/>
      <c r="C994" s="4"/>
      <c r="D994" s="4"/>
    </row>
    <row r="995" spans="1:4" ht="12.75">
      <c r="A995" s="3"/>
      <c r="B995" s="4"/>
      <c r="C995" s="4"/>
      <c r="D995" s="4"/>
    </row>
    <row r="996" spans="1:4" ht="12.75">
      <c r="A996" s="3"/>
      <c r="B996" s="4"/>
      <c r="C996" s="4"/>
      <c r="D996" s="4"/>
    </row>
    <row r="997" spans="1:4" ht="12.75">
      <c r="A997" s="3"/>
      <c r="B997" s="4"/>
      <c r="C997" s="4"/>
      <c r="D997" s="4"/>
    </row>
    <row r="998" spans="1:4" ht="12.75">
      <c r="A998" s="3"/>
      <c r="B998" s="4"/>
      <c r="C998" s="4"/>
      <c r="D998" s="4"/>
    </row>
    <row r="999" spans="1:4" ht="12.75">
      <c r="A999" s="3"/>
      <c r="B999" s="4"/>
      <c r="C999" s="4"/>
      <c r="D999" s="4"/>
    </row>
    <row r="1000" spans="1:4" ht="12.75">
      <c r="A1000" s="3"/>
      <c r="B1000" s="4"/>
      <c r="C1000" s="4"/>
      <c r="D1000" s="4"/>
    </row>
    <row r="1001" spans="1:4" ht="12.75">
      <c r="A1001" s="3"/>
      <c r="B1001" s="4"/>
      <c r="C1001" s="4"/>
      <c r="D1001" s="4"/>
    </row>
    <row r="1002" spans="1:4" ht="12.75">
      <c r="A1002" s="3"/>
      <c r="B1002" s="4"/>
      <c r="C1002" s="4"/>
      <c r="D1002" s="4"/>
    </row>
    <row r="1003" spans="1:4" ht="12.75">
      <c r="A1003" s="3"/>
      <c r="B1003" s="4"/>
      <c r="C1003" s="4"/>
      <c r="D1003" s="4"/>
    </row>
    <row r="1004" spans="1:4" ht="12.75">
      <c r="A1004" s="3"/>
      <c r="B1004" s="4"/>
      <c r="C1004" s="4"/>
      <c r="D1004" s="4"/>
    </row>
    <row r="1005" spans="1:4" ht="12.75">
      <c r="A1005" s="3"/>
      <c r="B1005" s="4"/>
      <c r="C1005" s="4"/>
      <c r="D1005" s="4"/>
    </row>
    <row r="1006" spans="1:4" ht="12.75">
      <c r="A1006" s="3"/>
      <c r="B1006" s="4"/>
      <c r="C1006" s="4"/>
      <c r="D1006" s="4"/>
    </row>
    <row r="1007" spans="1:4" ht="12.75">
      <c r="A1007" s="3"/>
      <c r="B1007" s="4"/>
      <c r="C1007" s="4"/>
      <c r="D1007" s="4"/>
    </row>
    <row r="1008" spans="1:4" ht="12.75">
      <c r="A1008" s="3"/>
      <c r="B1008" s="4"/>
      <c r="C1008" s="4"/>
      <c r="D1008" s="4"/>
    </row>
    <row r="1009" spans="1:4" ht="12.75">
      <c r="A1009" s="3"/>
      <c r="B1009" s="4"/>
      <c r="C1009" s="4"/>
      <c r="D1009" s="4"/>
    </row>
    <row r="1010" spans="1:4" ht="12.75">
      <c r="A1010" s="3"/>
      <c r="B1010" s="4"/>
      <c r="C1010" s="4"/>
      <c r="D1010" s="4"/>
    </row>
    <row r="1011" spans="1:4" ht="12.75">
      <c r="A1011" s="3"/>
      <c r="B1011" s="4"/>
      <c r="C1011" s="4"/>
      <c r="D1011" s="4"/>
    </row>
    <row r="1012" spans="1:4" ht="12.75">
      <c r="A1012" s="3"/>
      <c r="B1012" s="4"/>
      <c r="C1012" s="4"/>
      <c r="D1012" s="4"/>
    </row>
    <row r="1013" spans="1:4" ht="12.75">
      <c r="A1013" s="3"/>
      <c r="B1013" s="4"/>
      <c r="C1013" s="4"/>
      <c r="D1013" s="4"/>
    </row>
    <row r="1014" spans="1:4" ht="12.75">
      <c r="A1014" s="3"/>
      <c r="B1014" s="4"/>
      <c r="C1014" s="4"/>
      <c r="D1014" s="4"/>
    </row>
    <row r="1015" spans="1:4" ht="12.75">
      <c r="A1015" s="3"/>
      <c r="B1015" s="4"/>
      <c r="C1015" s="4"/>
      <c r="D1015" s="4"/>
    </row>
    <row r="1016" spans="1:4" ht="12.75">
      <c r="A1016" s="3"/>
      <c r="B1016" s="4"/>
      <c r="C1016" s="4"/>
      <c r="D1016" s="4"/>
    </row>
    <row r="1017" spans="1:4" ht="12.75">
      <c r="A1017" s="3"/>
      <c r="B1017" s="4"/>
      <c r="C1017" s="4"/>
      <c r="D1017" s="4"/>
    </row>
    <row r="1018" spans="1:4" ht="12.75">
      <c r="A1018" s="3"/>
      <c r="B1018" s="4"/>
      <c r="C1018" s="4"/>
      <c r="D1018" s="4"/>
    </row>
    <row r="1019" spans="1:4" ht="12.75">
      <c r="A1019" s="3"/>
      <c r="B1019" s="4"/>
      <c r="C1019" s="4"/>
      <c r="D1019" s="4"/>
    </row>
    <row r="1020" spans="1:4" ht="12.75">
      <c r="A1020" s="3"/>
      <c r="B1020" s="4"/>
      <c r="C1020" s="4"/>
      <c r="D1020" s="4"/>
    </row>
    <row r="1021" spans="1:4" ht="12.75">
      <c r="A1021" s="3"/>
      <c r="B1021" s="4"/>
      <c r="C1021" s="4"/>
      <c r="D1021" s="4"/>
    </row>
    <row r="1022" spans="1:4" ht="12.75">
      <c r="A1022" s="3"/>
      <c r="B1022" s="4"/>
      <c r="C1022" s="4"/>
      <c r="D1022" s="4"/>
    </row>
    <row r="1023" spans="1:4" ht="12.75">
      <c r="A1023" s="3"/>
      <c r="B1023" s="4"/>
      <c r="C1023" s="4"/>
      <c r="D1023" s="4"/>
    </row>
    <row r="1024" spans="1:4" ht="12.75">
      <c r="A1024" s="3"/>
      <c r="B1024" s="4"/>
      <c r="C1024" s="4"/>
      <c r="D1024" s="4"/>
    </row>
    <row r="1025" spans="1:4" ht="12.75">
      <c r="A1025" s="3"/>
      <c r="B1025" s="4"/>
      <c r="C1025" s="4"/>
      <c r="D1025" s="4"/>
    </row>
    <row r="1026" spans="1:4" ht="12.75">
      <c r="A1026" s="3"/>
      <c r="B1026" s="4"/>
      <c r="C1026" s="4"/>
      <c r="D1026" s="4"/>
    </row>
    <row r="1027" spans="1:4" ht="12.75">
      <c r="A1027" s="3"/>
      <c r="B1027" s="4"/>
      <c r="C1027" s="4"/>
      <c r="D1027" s="4"/>
    </row>
    <row r="1028" spans="1:4" ht="12.75">
      <c r="A1028" s="3"/>
      <c r="B1028" s="4"/>
      <c r="C1028" s="4"/>
      <c r="D1028" s="4"/>
    </row>
    <row r="1029" spans="1:4" ht="12.75">
      <c r="A1029" s="3"/>
      <c r="B1029" s="4"/>
      <c r="C1029" s="4"/>
      <c r="D1029" s="4"/>
    </row>
    <row r="1030" spans="1:4" ht="12.75">
      <c r="A1030" s="3"/>
      <c r="B1030" s="4"/>
      <c r="C1030" s="4"/>
      <c r="D1030" s="4"/>
    </row>
    <row r="1031" spans="1:4" ht="12.75">
      <c r="A1031" s="3"/>
      <c r="B1031" s="4"/>
      <c r="C1031" s="4"/>
      <c r="D1031" s="4"/>
    </row>
    <row r="1032" spans="1:4" ht="12.75">
      <c r="A1032" s="3"/>
      <c r="B1032" s="4"/>
      <c r="C1032" s="4"/>
      <c r="D1032" s="4"/>
    </row>
    <row r="1033" spans="1:4" ht="12.75">
      <c r="A1033" s="3"/>
      <c r="B1033" s="4"/>
      <c r="C1033" s="4"/>
      <c r="D1033" s="4"/>
    </row>
    <row r="1034" spans="1:4" ht="12.75">
      <c r="A1034" s="3"/>
      <c r="B1034" s="4"/>
      <c r="C1034" s="4"/>
      <c r="D1034" s="4"/>
    </row>
    <row r="1035" spans="1:4" ht="12.75">
      <c r="A1035" s="3"/>
      <c r="B1035" s="4"/>
      <c r="C1035" s="4"/>
      <c r="D1035" s="4"/>
    </row>
    <row r="1036" spans="1:4" ht="12.75">
      <c r="A1036" s="3"/>
      <c r="B1036" s="4"/>
      <c r="C1036" s="4"/>
      <c r="D1036" s="4"/>
    </row>
    <row r="1037" spans="1:4" ht="12.75">
      <c r="A1037" s="3"/>
      <c r="B1037" s="4"/>
      <c r="C1037" s="4"/>
      <c r="D1037" s="4"/>
    </row>
    <row r="1038" spans="1:4" ht="12.75">
      <c r="A1038" s="3"/>
      <c r="B1038" s="4"/>
      <c r="C1038" s="4"/>
      <c r="D1038" s="4"/>
    </row>
    <row r="1039" spans="1:4" ht="12.75">
      <c r="A1039" s="3"/>
      <c r="B1039" s="4"/>
      <c r="C1039" s="4"/>
      <c r="D1039" s="4"/>
    </row>
    <row r="1040" spans="1:4" ht="12.75">
      <c r="A1040" s="3"/>
      <c r="B1040" s="4"/>
      <c r="C1040" s="4"/>
      <c r="D1040" s="4"/>
    </row>
    <row r="1041" spans="1:4" ht="12.75">
      <c r="A1041" s="3"/>
      <c r="B1041" s="4"/>
      <c r="C1041" s="4"/>
      <c r="D1041" s="4"/>
    </row>
    <row r="1042" spans="1:4" ht="12.75">
      <c r="A1042" s="3"/>
      <c r="B1042" s="4"/>
      <c r="C1042" s="4"/>
      <c r="D1042" s="4"/>
    </row>
    <row r="1043" spans="1:4" ht="12.75">
      <c r="A1043" s="3"/>
      <c r="B1043" s="4"/>
      <c r="C1043" s="4"/>
      <c r="D1043" s="4"/>
    </row>
    <row r="1044" spans="1:4" ht="12.75">
      <c r="A1044" s="3"/>
      <c r="B1044" s="4"/>
      <c r="C1044" s="4"/>
      <c r="D1044" s="4"/>
    </row>
    <row r="1045" spans="1:4" ht="12.75">
      <c r="A1045" s="3"/>
      <c r="B1045" s="4"/>
      <c r="C1045" s="4"/>
      <c r="D1045" s="4"/>
    </row>
    <row r="1046" spans="1:4" ht="12.75">
      <c r="A1046" s="3"/>
      <c r="B1046" s="4"/>
      <c r="C1046" s="4"/>
      <c r="D1046" s="4"/>
    </row>
    <row r="1047" spans="1:4" ht="12.75">
      <c r="A1047" s="3"/>
      <c r="B1047" s="4"/>
      <c r="C1047" s="4"/>
      <c r="D1047" s="4"/>
    </row>
    <row r="1048" spans="1:4" ht="12.75">
      <c r="A1048" s="3"/>
      <c r="B1048" s="4"/>
      <c r="C1048" s="4"/>
      <c r="D1048" s="4"/>
    </row>
    <row r="1049" spans="1:4" ht="12.75">
      <c r="A1049" s="3"/>
      <c r="B1049" s="4"/>
      <c r="C1049" s="4"/>
      <c r="D1049" s="4"/>
    </row>
    <row r="1050" spans="1:4" ht="12.75">
      <c r="A1050" s="3"/>
      <c r="B1050" s="4"/>
      <c r="C1050" s="4"/>
      <c r="D1050" s="4"/>
    </row>
    <row r="1051" spans="1:4" ht="12.75">
      <c r="A1051" s="3"/>
      <c r="B1051" s="4"/>
      <c r="C1051" s="4"/>
      <c r="D1051" s="4"/>
    </row>
    <row r="1052" spans="1:4" ht="12.75">
      <c r="A1052" s="3"/>
      <c r="B1052" s="4"/>
      <c r="C1052" s="4"/>
      <c r="D1052" s="4"/>
    </row>
    <row r="1053" spans="1:4" ht="12.75">
      <c r="A1053" s="3"/>
      <c r="B1053" s="4"/>
      <c r="C1053" s="4"/>
      <c r="D1053" s="4"/>
    </row>
    <row r="1054" spans="1:4" ht="12.75">
      <c r="A1054" s="3"/>
      <c r="B1054" s="4"/>
      <c r="C1054" s="4"/>
      <c r="D1054" s="4"/>
    </row>
    <row r="1055" spans="1:4" ht="12.75">
      <c r="A1055" s="3"/>
      <c r="B1055" s="4"/>
      <c r="C1055" s="4"/>
      <c r="D1055" s="4"/>
    </row>
    <row r="1056" spans="1:4" ht="12.75">
      <c r="A1056" s="3"/>
      <c r="B1056" s="4"/>
      <c r="C1056" s="4"/>
      <c r="D1056" s="4"/>
    </row>
    <row r="1057" ht="12.75">
      <c r="A1057" s="10"/>
    </row>
    <row r="1058" ht="12.75">
      <c r="A1058" s="10"/>
    </row>
    <row r="1059" ht="12.75">
      <c r="A1059" s="10"/>
    </row>
    <row r="1060" ht="12.75">
      <c r="A1060" s="10"/>
    </row>
    <row r="1061" ht="12.75">
      <c r="A1061" s="10"/>
    </row>
    <row r="1062" ht="12.75">
      <c r="A1062" s="10"/>
    </row>
    <row r="1063" ht="12.75">
      <c r="A1063" s="10"/>
    </row>
    <row r="1064" ht="12.75">
      <c r="A1064" s="10"/>
    </row>
    <row r="1065" ht="12.75">
      <c r="A1065" s="10"/>
    </row>
    <row r="1066" ht="12.75">
      <c r="A1066" s="10"/>
    </row>
    <row r="1067" ht="12.75">
      <c r="A1067" s="10"/>
    </row>
    <row r="1068" ht="12.75">
      <c r="A1068" s="10"/>
    </row>
    <row r="1069" ht="12.75">
      <c r="A1069" s="10"/>
    </row>
    <row r="1070" ht="12.75">
      <c r="A1070" s="10"/>
    </row>
    <row r="1071" ht="12.75">
      <c r="A1071" s="10"/>
    </row>
    <row r="1072" ht="12.75">
      <c r="A1072" s="10"/>
    </row>
    <row r="1073" ht="12.75">
      <c r="A1073" s="10"/>
    </row>
    <row r="1074" ht="12.75">
      <c r="A1074" s="10"/>
    </row>
    <row r="1075" ht="12.75">
      <c r="A1075" s="10"/>
    </row>
    <row r="1076" ht="12.75">
      <c r="A1076" s="10"/>
    </row>
    <row r="1077" ht="12.75">
      <c r="A1077" s="10"/>
    </row>
    <row r="1078" ht="12.75">
      <c r="A1078" s="10"/>
    </row>
    <row r="1079" ht="12.75">
      <c r="A1079" s="10"/>
    </row>
    <row r="1080" ht="12.75">
      <c r="A1080" s="10"/>
    </row>
    <row r="1081" ht="12.75">
      <c r="A1081" s="10"/>
    </row>
    <row r="1082" ht="12.75">
      <c r="A1082" s="10"/>
    </row>
    <row r="1083" ht="12.75">
      <c r="A1083" s="10"/>
    </row>
    <row r="1084" ht="12.75">
      <c r="A1084" s="10"/>
    </row>
    <row r="1085" ht="12.75">
      <c r="A1085" s="10"/>
    </row>
    <row r="1086" ht="12.75">
      <c r="A1086" s="10"/>
    </row>
    <row r="1087" ht="12.75">
      <c r="A1087" s="10"/>
    </row>
    <row r="1088" ht="12.75">
      <c r="A1088" s="10"/>
    </row>
    <row r="1089" ht="12.75">
      <c r="A1089" s="10"/>
    </row>
    <row r="1090" ht="12.75">
      <c r="A1090" s="10"/>
    </row>
    <row r="1091" ht="12.75">
      <c r="A1091" s="10"/>
    </row>
    <row r="1092" ht="12.75">
      <c r="A1092" s="10"/>
    </row>
    <row r="1093" ht="12.75">
      <c r="A1093" s="10"/>
    </row>
    <row r="1094" ht="12.75">
      <c r="A1094" s="10"/>
    </row>
    <row r="1095" ht="12.75">
      <c r="A1095" s="10"/>
    </row>
    <row r="1096" ht="12.75">
      <c r="A1096" s="10"/>
    </row>
    <row r="1097" ht="12.75">
      <c r="A1097" s="10"/>
    </row>
    <row r="1098" ht="12.75">
      <c r="A1098" s="10"/>
    </row>
    <row r="1099" ht="12.75">
      <c r="A1099" s="10"/>
    </row>
    <row r="1100" ht="12.75">
      <c r="A1100" s="10"/>
    </row>
    <row r="1101" ht="12.75">
      <c r="A1101" s="10"/>
    </row>
    <row r="1102" ht="12.75">
      <c r="A1102" s="10"/>
    </row>
    <row r="1103" ht="12.75">
      <c r="A1103" s="10"/>
    </row>
    <row r="1104" ht="12.75">
      <c r="A1104" s="10"/>
    </row>
    <row r="1105" ht="12.75">
      <c r="A1105" s="10"/>
    </row>
    <row r="1106" ht="12.75">
      <c r="A1106" s="10"/>
    </row>
    <row r="1107" ht="12.75">
      <c r="A1107" s="10"/>
    </row>
    <row r="1108" ht="12.75">
      <c r="A1108" s="10"/>
    </row>
    <row r="1109" ht="12.75">
      <c r="A1109" s="10"/>
    </row>
    <row r="1110" ht="12.75">
      <c r="A1110" s="10"/>
    </row>
    <row r="1111" ht="12.75">
      <c r="A1111" s="10"/>
    </row>
    <row r="1112" ht="12.75">
      <c r="A1112" s="10"/>
    </row>
    <row r="1113" ht="12.75">
      <c r="A1113" s="10"/>
    </row>
    <row r="1114" ht="12.75">
      <c r="A1114" s="10"/>
    </row>
    <row r="1115" ht="12.75">
      <c r="A1115" s="10"/>
    </row>
    <row r="1116" ht="12.75">
      <c r="A1116" s="10"/>
    </row>
    <row r="1117" ht="12.75">
      <c r="A1117" s="10"/>
    </row>
    <row r="1118" ht="12.75">
      <c r="A1118" s="10"/>
    </row>
    <row r="1119" ht="12.75">
      <c r="A1119" s="10"/>
    </row>
    <row r="1120" ht="12.75">
      <c r="A1120" s="10"/>
    </row>
    <row r="1121" ht="12.75">
      <c r="A1121" s="10"/>
    </row>
    <row r="1122" ht="12.75">
      <c r="A1122" s="10"/>
    </row>
    <row r="1123" ht="12.75">
      <c r="A1123" s="10"/>
    </row>
    <row r="1124" ht="12.75">
      <c r="A1124" s="10"/>
    </row>
    <row r="1125" ht="12.75">
      <c r="A1125" s="10"/>
    </row>
    <row r="1126" ht="12.75">
      <c r="A1126" s="10"/>
    </row>
    <row r="1127" ht="12.75">
      <c r="A1127" s="10"/>
    </row>
    <row r="1128" ht="12.75">
      <c r="A1128" s="10"/>
    </row>
    <row r="1129" ht="12.75">
      <c r="A1129" s="10"/>
    </row>
    <row r="1130" ht="12.75">
      <c r="A1130" s="10"/>
    </row>
    <row r="1131" ht="12.75">
      <c r="A1131" s="10"/>
    </row>
    <row r="1132" ht="12.75">
      <c r="A1132" s="10"/>
    </row>
    <row r="1133" ht="12.75">
      <c r="A1133" s="10"/>
    </row>
    <row r="1134" ht="12.75">
      <c r="A1134" s="10"/>
    </row>
    <row r="1135" ht="12.75">
      <c r="A1135" s="10"/>
    </row>
    <row r="1136" ht="12.75">
      <c r="A1136" s="10"/>
    </row>
    <row r="1137" ht="12.75">
      <c r="A1137" s="10"/>
    </row>
    <row r="1138" ht="12.75">
      <c r="A1138" s="10"/>
    </row>
    <row r="1139" ht="12.75">
      <c r="A1139" s="10"/>
    </row>
    <row r="1140" ht="12.75">
      <c r="A1140" s="10"/>
    </row>
    <row r="1141" ht="12.75">
      <c r="A1141" s="10"/>
    </row>
    <row r="1142" ht="12.75">
      <c r="A1142" s="10"/>
    </row>
    <row r="1143" ht="12.75">
      <c r="A1143" s="10"/>
    </row>
    <row r="1144" ht="12.75">
      <c r="A1144" s="10"/>
    </row>
    <row r="1145" ht="12.75">
      <c r="A1145" s="10"/>
    </row>
    <row r="1146" ht="12.75">
      <c r="A1146" s="10"/>
    </row>
    <row r="1147" ht="12.75">
      <c r="A1147" s="10"/>
    </row>
    <row r="1148" ht="12.75">
      <c r="A1148" s="10"/>
    </row>
    <row r="1149" ht="12.75">
      <c r="A1149" s="10"/>
    </row>
    <row r="1150" ht="12.75">
      <c r="A1150" s="10"/>
    </row>
    <row r="1151" ht="12.75">
      <c r="A1151" s="10"/>
    </row>
    <row r="1152" ht="12.75">
      <c r="A1152" s="10"/>
    </row>
    <row r="1153" ht="12.75">
      <c r="A1153" s="10"/>
    </row>
    <row r="1154" ht="12.75">
      <c r="A1154" s="10"/>
    </row>
    <row r="1155" ht="12.75">
      <c r="A1155" s="10"/>
    </row>
    <row r="1156" ht="12.75">
      <c r="A1156" s="10"/>
    </row>
    <row r="1157" ht="12.75">
      <c r="A1157" s="10"/>
    </row>
    <row r="1158" ht="12.75">
      <c r="A1158" s="10"/>
    </row>
    <row r="1159" ht="12.75">
      <c r="A1159" s="10"/>
    </row>
    <row r="1160" ht="12.75">
      <c r="A1160" s="10"/>
    </row>
    <row r="1161" ht="12.75">
      <c r="A1161" s="10"/>
    </row>
    <row r="1162" ht="12.75">
      <c r="A1162" s="10"/>
    </row>
    <row r="1163" ht="12.75">
      <c r="A1163" s="10"/>
    </row>
    <row r="1164" ht="12.75">
      <c r="A1164" s="10"/>
    </row>
    <row r="1165" ht="12.75">
      <c r="A1165" s="10"/>
    </row>
    <row r="1166" ht="12.75">
      <c r="A1166" s="10"/>
    </row>
    <row r="1167" ht="12.75">
      <c r="A1167" s="10"/>
    </row>
    <row r="1168" ht="12.75">
      <c r="A1168" s="10"/>
    </row>
    <row r="1169" ht="12.75">
      <c r="A1169" s="10"/>
    </row>
    <row r="1170" ht="12.75">
      <c r="A1170" s="10"/>
    </row>
    <row r="1171" ht="12.75">
      <c r="A1171" s="10"/>
    </row>
    <row r="1172" ht="12.75">
      <c r="A1172" s="10"/>
    </row>
    <row r="1173" ht="12.75">
      <c r="A1173" s="10"/>
    </row>
    <row r="1174" ht="12.75">
      <c r="A1174" s="10"/>
    </row>
    <row r="1175" ht="12.75">
      <c r="A1175" s="10"/>
    </row>
    <row r="1176" ht="12.75">
      <c r="A1176" s="10"/>
    </row>
    <row r="1177" ht="12.75">
      <c r="A1177" s="10"/>
    </row>
    <row r="1178" ht="12.75">
      <c r="A1178" s="10"/>
    </row>
    <row r="1179" ht="12.75">
      <c r="A1179" s="10"/>
    </row>
    <row r="1180" ht="12.75">
      <c r="A1180" s="10"/>
    </row>
    <row r="1181" ht="12.75">
      <c r="A1181" s="10"/>
    </row>
    <row r="1182" ht="12.75">
      <c r="A1182" s="10"/>
    </row>
    <row r="1183" ht="12.75">
      <c r="A1183" s="10"/>
    </row>
    <row r="1184" ht="12.75">
      <c r="A1184" s="10"/>
    </row>
    <row r="1185" ht="12.75">
      <c r="A1185" s="10"/>
    </row>
    <row r="1186" ht="12.75">
      <c r="A1186" s="10"/>
    </row>
    <row r="1187" ht="12.75">
      <c r="A1187" s="10"/>
    </row>
    <row r="1188" ht="12.75">
      <c r="A1188" s="10"/>
    </row>
    <row r="1189" ht="12.75">
      <c r="A1189" s="10"/>
    </row>
    <row r="1190" ht="12.75">
      <c r="A1190" s="10"/>
    </row>
    <row r="1191" ht="12.75">
      <c r="A1191" s="10"/>
    </row>
    <row r="1192" ht="12.75">
      <c r="A1192" s="10"/>
    </row>
    <row r="1193" ht="12.75">
      <c r="A1193" s="10"/>
    </row>
    <row r="1194" ht="12.75">
      <c r="A1194" s="10"/>
    </row>
    <row r="1195" ht="12.75">
      <c r="A1195" s="10"/>
    </row>
    <row r="1196" ht="12.75">
      <c r="A1196" s="10"/>
    </row>
    <row r="1197" ht="12.75">
      <c r="A1197" s="10"/>
    </row>
    <row r="1198" ht="12.75">
      <c r="A1198" s="10"/>
    </row>
    <row r="1199" ht="12.75">
      <c r="A1199" s="10"/>
    </row>
    <row r="1200" ht="12.75">
      <c r="A1200" s="10"/>
    </row>
    <row r="1201" ht="12.75">
      <c r="A1201" s="10"/>
    </row>
    <row r="1202" ht="12.75">
      <c r="A1202" s="10"/>
    </row>
    <row r="1203" ht="12.75">
      <c r="A1203" s="10"/>
    </row>
    <row r="1204" ht="12.75">
      <c r="A1204" s="10"/>
    </row>
    <row r="1205" ht="12.75">
      <c r="A1205" s="10"/>
    </row>
    <row r="1206" ht="12.75">
      <c r="A1206" s="10"/>
    </row>
    <row r="1207" ht="12.75">
      <c r="A1207" s="10"/>
    </row>
    <row r="1208" ht="12.75">
      <c r="A1208" s="10"/>
    </row>
    <row r="1209" ht="12.75">
      <c r="A1209" s="10"/>
    </row>
    <row r="1210" ht="12.75">
      <c r="A1210" s="10"/>
    </row>
    <row r="1211" ht="12.75">
      <c r="A1211" s="10"/>
    </row>
    <row r="1212" ht="12.75">
      <c r="A1212" s="10"/>
    </row>
    <row r="1213" ht="12.75">
      <c r="A1213" s="10"/>
    </row>
    <row r="1214" ht="12.75">
      <c r="A1214" s="10"/>
    </row>
    <row r="1215" ht="12.75">
      <c r="A1215" s="10"/>
    </row>
    <row r="1216" ht="12.75">
      <c r="A1216" s="10"/>
    </row>
    <row r="1217" ht="12.75">
      <c r="A1217" s="10"/>
    </row>
    <row r="1218" ht="12.75">
      <c r="A1218" s="10"/>
    </row>
    <row r="1219" ht="12.75">
      <c r="A1219" s="10"/>
    </row>
    <row r="1220" ht="12.75">
      <c r="A1220" s="10"/>
    </row>
    <row r="1221" ht="12.75">
      <c r="A1221" s="10"/>
    </row>
    <row r="1222" ht="12.75">
      <c r="A1222" s="10"/>
    </row>
    <row r="1223" ht="12.75">
      <c r="A1223" s="10"/>
    </row>
    <row r="1224" ht="12.75">
      <c r="A1224" s="10"/>
    </row>
    <row r="1225" ht="12.75">
      <c r="A1225" s="10"/>
    </row>
    <row r="1226" ht="12.75">
      <c r="A1226" s="10"/>
    </row>
    <row r="1227" ht="12.75">
      <c r="A1227" s="10"/>
    </row>
    <row r="1228" ht="12.75">
      <c r="A1228" s="10"/>
    </row>
    <row r="1229" ht="12.75">
      <c r="A1229" s="10"/>
    </row>
    <row r="1230" ht="12.75">
      <c r="A1230" s="10"/>
    </row>
    <row r="1231" ht="12.75">
      <c r="A1231" s="10"/>
    </row>
    <row r="1232" ht="12.75">
      <c r="A1232" s="10"/>
    </row>
    <row r="1233" ht="12.75">
      <c r="A1233" s="10"/>
    </row>
    <row r="1234" ht="12.75">
      <c r="A1234" s="10"/>
    </row>
    <row r="1235" ht="12.75">
      <c r="A1235" s="10"/>
    </row>
    <row r="1236" ht="12.75">
      <c r="A1236" s="10"/>
    </row>
    <row r="1237" ht="12.75">
      <c r="A1237" s="10"/>
    </row>
    <row r="1238" ht="12.75">
      <c r="A1238" s="10"/>
    </row>
    <row r="1239" ht="12.75">
      <c r="A1239" s="10"/>
    </row>
    <row r="1240" ht="12.75">
      <c r="A1240" s="10"/>
    </row>
    <row r="1241" ht="12.75">
      <c r="A1241" s="10"/>
    </row>
    <row r="1242" ht="12.75">
      <c r="A1242" s="10"/>
    </row>
    <row r="1243" ht="12.75">
      <c r="A1243" s="10"/>
    </row>
    <row r="1244" ht="12.75">
      <c r="A1244" s="10"/>
    </row>
    <row r="1245" ht="12.75">
      <c r="A1245" s="10"/>
    </row>
    <row r="1246" ht="12.75">
      <c r="A1246" s="10"/>
    </row>
    <row r="1247" ht="12.75">
      <c r="A1247" s="10"/>
    </row>
    <row r="1248" ht="12.75">
      <c r="A1248" s="10"/>
    </row>
    <row r="1249" ht="12.75">
      <c r="A1249" s="10"/>
    </row>
    <row r="1250" ht="12.75">
      <c r="A1250" s="10"/>
    </row>
    <row r="1251" ht="12.75">
      <c r="A1251" s="10"/>
    </row>
    <row r="1252" ht="12.75">
      <c r="A1252" s="10"/>
    </row>
    <row r="1253" ht="12.75">
      <c r="A1253" s="10"/>
    </row>
    <row r="1254" ht="12.75">
      <c r="A1254" s="10"/>
    </row>
    <row r="1255" ht="12.75">
      <c r="A1255" s="10"/>
    </row>
    <row r="1256" ht="12.75">
      <c r="A1256" s="10"/>
    </row>
    <row r="1257" ht="12.75">
      <c r="A1257" s="10"/>
    </row>
    <row r="1258" ht="12.75">
      <c r="A1258" s="10"/>
    </row>
    <row r="1259" ht="12.75">
      <c r="A1259" s="10"/>
    </row>
    <row r="1260" ht="12.75">
      <c r="A1260" s="10"/>
    </row>
    <row r="1261" ht="12.75">
      <c r="A1261" s="10"/>
    </row>
    <row r="1262" ht="12.75">
      <c r="A1262" s="10"/>
    </row>
    <row r="1263" ht="12.75">
      <c r="A1263" s="10"/>
    </row>
    <row r="1264" ht="12.75">
      <c r="A1264" s="10"/>
    </row>
    <row r="1265" ht="12.75">
      <c r="A1265" s="10"/>
    </row>
    <row r="1266" ht="12.75">
      <c r="A1266" s="10"/>
    </row>
    <row r="1267" ht="12.75">
      <c r="A1267" s="10"/>
    </row>
    <row r="1268" ht="12.75">
      <c r="A1268" s="10"/>
    </row>
    <row r="1269" ht="12.75">
      <c r="A1269" s="10"/>
    </row>
    <row r="1270" ht="12.75">
      <c r="A1270" s="10"/>
    </row>
    <row r="1271" ht="12.75">
      <c r="A1271" s="10"/>
    </row>
    <row r="1272" ht="12.75">
      <c r="A1272" s="10"/>
    </row>
    <row r="1273" ht="12.75">
      <c r="A1273" s="10"/>
    </row>
    <row r="1274" ht="12.75">
      <c r="A1274" s="10"/>
    </row>
    <row r="1275" ht="12.75">
      <c r="A1275" s="10"/>
    </row>
    <row r="1276" ht="12.75">
      <c r="A1276" s="10"/>
    </row>
    <row r="1277" ht="12.75">
      <c r="A1277" s="10"/>
    </row>
    <row r="1278" ht="12.75">
      <c r="A1278" s="10"/>
    </row>
    <row r="1279" ht="12.75">
      <c r="A1279" s="10"/>
    </row>
    <row r="1280" ht="12.75">
      <c r="A1280" s="10"/>
    </row>
    <row r="1281" ht="12.75">
      <c r="A1281" s="10"/>
    </row>
    <row r="1282" ht="12.75">
      <c r="A1282" s="10"/>
    </row>
    <row r="1283" ht="12.75">
      <c r="A1283" s="10"/>
    </row>
    <row r="1284" ht="12.75">
      <c r="A1284" s="10"/>
    </row>
    <row r="1285" ht="12.75">
      <c r="A1285" s="10"/>
    </row>
    <row r="1286" ht="12.75">
      <c r="A1286" s="10"/>
    </row>
    <row r="1287" ht="12.75">
      <c r="A1287" s="10"/>
    </row>
    <row r="1288" ht="12.75">
      <c r="A1288" s="10"/>
    </row>
    <row r="1289" ht="12.75">
      <c r="A1289" s="10"/>
    </row>
    <row r="1290" ht="12.75">
      <c r="A1290" s="10"/>
    </row>
    <row r="1291" ht="12.75">
      <c r="A1291" s="10"/>
    </row>
    <row r="1292" ht="12.75">
      <c r="A1292" s="10"/>
    </row>
    <row r="1293" ht="12.75">
      <c r="A1293" s="10"/>
    </row>
    <row r="1294" ht="12.75">
      <c r="A1294" s="10"/>
    </row>
    <row r="1295" ht="12.75">
      <c r="A1295" s="10"/>
    </row>
    <row r="1296" ht="12.75">
      <c r="A1296" s="10"/>
    </row>
    <row r="1297" ht="12.75">
      <c r="A1297" s="10"/>
    </row>
    <row r="1298" ht="12.75">
      <c r="A1298" s="10"/>
    </row>
    <row r="1299" ht="12.75">
      <c r="A1299" s="10"/>
    </row>
    <row r="1300" ht="12.75">
      <c r="A1300" s="10"/>
    </row>
    <row r="1301" ht="12.75">
      <c r="A1301" s="10"/>
    </row>
    <row r="1302" ht="12.75">
      <c r="A1302" s="10"/>
    </row>
    <row r="1303" ht="12.75">
      <c r="A1303" s="10"/>
    </row>
    <row r="1304" ht="12.75">
      <c r="A1304" s="10"/>
    </row>
    <row r="1305" ht="12.75">
      <c r="A1305" s="10"/>
    </row>
    <row r="1306" ht="12.75">
      <c r="A1306" s="10"/>
    </row>
    <row r="1307" ht="12.75">
      <c r="A1307" s="10"/>
    </row>
    <row r="1308" ht="12.75">
      <c r="A1308" s="10"/>
    </row>
    <row r="1309" ht="12.75">
      <c r="A1309" s="10"/>
    </row>
    <row r="1310" ht="12.75">
      <c r="A1310" s="10"/>
    </row>
    <row r="1311" ht="12.75">
      <c r="A1311" s="10"/>
    </row>
    <row r="1312" ht="12.75">
      <c r="A1312" s="10"/>
    </row>
    <row r="1313" ht="12.75">
      <c r="A1313" s="10"/>
    </row>
    <row r="1314" ht="12.75">
      <c r="A1314" s="10"/>
    </row>
    <row r="1315" ht="12.75">
      <c r="A1315" s="10"/>
    </row>
    <row r="1316" ht="12.75">
      <c r="A1316" s="10"/>
    </row>
    <row r="1317" ht="12.75">
      <c r="A1317" s="10"/>
    </row>
    <row r="1318" ht="12.75">
      <c r="A1318" s="10"/>
    </row>
    <row r="1319" ht="12.75">
      <c r="A1319" s="10"/>
    </row>
    <row r="1320" ht="12.75">
      <c r="A1320" s="10"/>
    </row>
    <row r="1321" ht="12.75">
      <c r="A1321" s="10"/>
    </row>
    <row r="1322" ht="12.75">
      <c r="A1322" s="10"/>
    </row>
    <row r="1323" ht="12.75">
      <c r="A1323" s="10"/>
    </row>
    <row r="1324" ht="12.75">
      <c r="A1324" s="10"/>
    </row>
    <row r="1325" ht="12.75">
      <c r="A1325" s="10"/>
    </row>
    <row r="1326" ht="12.75">
      <c r="A1326" s="10"/>
    </row>
    <row r="1327" ht="12.75">
      <c r="A1327" s="10"/>
    </row>
    <row r="1328" ht="12.75">
      <c r="A1328" s="10"/>
    </row>
    <row r="1329" ht="12.75">
      <c r="A1329" s="10"/>
    </row>
    <row r="1330" ht="12.75">
      <c r="A1330" s="10"/>
    </row>
    <row r="1331" ht="12.75">
      <c r="A1331" s="10"/>
    </row>
    <row r="1332" ht="12.75">
      <c r="A1332" s="10"/>
    </row>
    <row r="1333" ht="12.75">
      <c r="A1333" s="10"/>
    </row>
    <row r="1334" ht="12.75">
      <c r="A1334" s="10"/>
    </row>
    <row r="1335" ht="12.75">
      <c r="A1335" s="10"/>
    </row>
    <row r="1336" ht="12.75">
      <c r="A1336" s="10"/>
    </row>
    <row r="1337" ht="12.75">
      <c r="A1337" s="10"/>
    </row>
    <row r="1338" ht="12.75">
      <c r="A1338" s="10"/>
    </row>
    <row r="1339" ht="12.75">
      <c r="A1339" s="10"/>
    </row>
    <row r="1340" ht="12.75">
      <c r="A1340" s="10"/>
    </row>
    <row r="1341" ht="12.75">
      <c r="A1341" s="10"/>
    </row>
    <row r="1342" ht="12.75">
      <c r="A1342" s="10"/>
    </row>
    <row r="1343" ht="12.75">
      <c r="A1343" s="10"/>
    </row>
    <row r="1344" ht="12.75">
      <c r="A1344" s="10"/>
    </row>
    <row r="1345" ht="12.75">
      <c r="A1345" s="10"/>
    </row>
    <row r="1346" ht="12.75">
      <c r="A1346" s="10"/>
    </row>
    <row r="1347" ht="12.75">
      <c r="A1347" s="10"/>
    </row>
    <row r="1348" ht="12.75">
      <c r="A1348" s="10"/>
    </row>
    <row r="1349" ht="12.75">
      <c r="A1349" s="10"/>
    </row>
    <row r="1350" ht="12.75">
      <c r="A1350" s="10"/>
    </row>
    <row r="1351" ht="12.75">
      <c r="A1351" s="10"/>
    </row>
    <row r="1352" ht="12.75">
      <c r="A1352" s="10"/>
    </row>
    <row r="1353" ht="12.75">
      <c r="A1353" s="10"/>
    </row>
    <row r="1354" ht="12.75">
      <c r="A1354" s="10"/>
    </row>
    <row r="1355" ht="12.75">
      <c r="A1355" s="10"/>
    </row>
    <row r="1356" ht="12.75">
      <c r="A1356" s="10"/>
    </row>
    <row r="1357" ht="12.75">
      <c r="A1357" s="10"/>
    </row>
    <row r="1358" ht="12.75">
      <c r="A1358" s="10"/>
    </row>
    <row r="1359" ht="12.75">
      <c r="A1359" s="10"/>
    </row>
    <row r="1360" ht="12.75">
      <c r="A1360" s="10"/>
    </row>
    <row r="1361" ht="12.75">
      <c r="A1361" s="10"/>
    </row>
    <row r="1362" ht="12.75">
      <c r="A1362" s="10"/>
    </row>
    <row r="1363" ht="12.75">
      <c r="A1363" s="10"/>
    </row>
    <row r="1364" ht="12.75">
      <c r="A1364" s="10"/>
    </row>
    <row r="1365" ht="12.75">
      <c r="A1365" s="10"/>
    </row>
    <row r="1366" ht="12.75">
      <c r="A1366" s="10"/>
    </row>
    <row r="1367" ht="12.75">
      <c r="A1367" s="10"/>
    </row>
    <row r="1368" ht="12.75">
      <c r="A1368" s="10"/>
    </row>
    <row r="1369" ht="12.75">
      <c r="A1369" s="10"/>
    </row>
    <row r="1370" ht="12.75">
      <c r="A1370" s="10"/>
    </row>
    <row r="1371" ht="12.75">
      <c r="A1371" s="10"/>
    </row>
    <row r="1372" ht="12.75">
      <c r="A1372" s="10"/>
    </row>
    <row r="1373" ht="12.75">
      <c r="A1373" s="10"/>
    </row>
    <row r="1374" ht="12.75">
      <c r="A1374" s="10"/>
    </row>
    <row r="1375" ht="12.75">
      <c r="A1375" s="10"/>
    </row>
    <row r="1376" ht="12.75">
      <c r="A1376" s="10"/>
    </row>
    <row r="1377" ht="12.75">
      <c r="A1377" s="10"/>
    </row>
    <row r="1378" ht="12.75">
      <c r="A1378" s="10"/>
    </row>
    <row r="1379" ht="12.75">
      <c r="A1379" s="10"/>
    </row>
    <row r="1380" ht="12.75">
      <c r="A1380" s="10"/>
    </row>
    <row r="1381" ht="12.75">
      <c r="A1381" s="10"/>
    </row>
    <row r="1382" ht="12.75">
      <c r="A1382" s="10"/>
    </row>
    <row r="1383" ht="12.75">
      <c r="A1383" s="10"/>
    </row>
    <row r="1384" ht="12.75">
      <c r="A1384" s="10"/>
    </row>
    <row r="1385" ht="12.75">
      <c r="A1385" s="10"/>
    </row>
    <row r="1386" ht="12.75">
      <c r="A1386" s="10"/>
    </row>
    <row r="1387" ht="12.75">
      <c r="A1387" s="10"/>
    </row>
    <row r="1388" ht="12.75">
      <c r="A1388" s="10"/>
    </row>
    <row r="1389" ht="12.75">
      <c r="A1389" s="10"/>
    </row>
    <row r="1390" ht="12.75">
      <c r="A1390" s="10"/>
    </row>
    <row r="1391" ht="12.75">
      <c r="A1391" s="10"/>
    </row>
    <row r="1392" ht="12.75">
      <c r="A1392" s="10"/>
    </row>
    <row r="1393" ht="12.75">
      <c r="A1393" s="10"/>
    </row>
    <row r="1394" ht="12.75">
      <c r="A1394" s="10"/>
    </row>
    <row r="1395" ht="12.75">
      <c r="A1395" s="10"/>
    </row>
    <row r="1396" ht="12.75">
      <c r="A1396" s="10"/>
    </row>
    <row r="1397" ht="12.75">
      <c r="A1397" s="10"/>
    </row>
    <row r="1398" ht="12.75">
      <c r="A1398" s="10"/>
    </row>
    <row r="1399" ht="12.75">
      <c r="A1399" s="10"/>
    </row>
    <row r="1400" ht="12.75">
      <c r="A1400" s="10"/>
    </row>
    <row r="1401" ht="12.75">
      <c r="A1401" s="10"/>
    </row>
    <row r="1402" ht="12.75">
      <c r="A1402" s="10"/>
    </row>
    <row r="1403" ht="12.75">
      <c r="A1403" s="10"/>
    </row>
    <row r="1404" ht="12.75">
      <c r="A1404" s="10"/>
    </row>
    <row r="1405" ht="12.75">
      <c r="A1405" s="10"/>
    </row>
    <row r="1406" ht="12.75">
      <c r="A1406" s="10"/>
    </row>
    <row r="1407" ht="12.75">
      <c r="A1407" s="10"/>
    </row>
    <row r="1408" ht="12.75">
      <c r="A1408" s="10"/>
    </row>
    <row r="1409" ht="12.75">
      <c r="A1409" s="10"/>
    </row>
    <row r="1410" ht="12.75">
      <c r="A1410" s="10"/>
    </row>
    <row r="1411" ht="12.75">
      <c r="A1411" s="10"/>
    </row>
    <row r="1412" ht="12.75">
      <c r="A1412" s="10"/>
    </row>
    <row r="1413" ht="12.75">
      <c r="A1413" s="10"/>
    </row>
    <row r="1414" ht="12.75">
      <c r="A1414" s="10"/>
    </row>
    <row r="1415" ht="12.75">
      <c r="A1415" s="10"/>
    </row>
    <row r="1416" ht="12.75">
      <c r="A1416" s="10"/>
    </row>
    <row r="1417" ht="12.75">
      <c r="A1417" s="10"/>
    </row>
    <row r="1418" ht="12.75">
      <c r="A1418" s="10"/>
    </row>
    <row r="1419" ht="12.75">
      <c r="A1419" s="10"/>
    </row>
    <row r="1420" ht="12.75">
      <c r="A1420" s="10"/>
    </row>
    <row r="1421" ht="12.75">
      <c r="A1421" s="10"/>
    </row>
    <row r="1422" ht="12.75">
      <c r="A1422" s="10"/>
    </row>
    <row r="1423" ht="12.75">
      <c r="A1423" s="10"/>
    </row>
    <row r="1424" ht="12.75">
      <c r="A1424" s="10"/>
    </row>
    <row r="1425" ht="12.75">
      <c r="A1425" s="10"/>
    </row>
    <row r="1426" ht="12.75">
      <c r="A1426" s="10"/>
    </row>
    <row r="1427" ht="12.75">
      <c r="A1427" s="10"/>
    </row>
    <row r="1428" ht="12.75">
      <c r="A1428" s="10"/>
    </row>
    <row r="1429" ht="12.75">
      <c r="A1429" s="10"/>
    </row>
    <row r="1430" ht="12.75">
      <c r="A1430" s="10"/>
    </row>
    <row r="1431" ht="12.75">
      <c r="A1431" s="10"/>
    </row>
    <row r="1432" ht="12.75">
      <c r="A1432" s="10"/>
    </row>
    <row r="1433" ht="12.75">
      <c r="A1433" s="10"/>
    </row>
    <row r="1434" ht="12.75">
      <c r="A1434" s="10"/>
    </row>
    <row r="1435" ht="12.75">
      <c r="A1435" s="10"/>
    </row>
    <row r="1436" ht="12.75">
      <c r="A1436" s="10"/>
    </row>
    <row r="1437" ht="12.75">
      <c r="A1437" s="10"/>
    </row>
    <row r="1438" ht="12.75">
      <c r="A1438" s="10"/>
    </row>
    <row r="1439" ht="12.75">
      <c r="A1439" s="10"/>
    </row>
    <row r="1440" ht="12.75">
      <c r="A1440" s="10"/>
    </row>
    <row r="1441" ht="12.75">
      <c r="A1441" s="10"/>
    </row>
    <row r="1442" ht="12.75">
      <c r="A1442" s="10"/>
    </row>
    <row r="1443" ht="12.75">
      <c r="A1443" s="10"/>
    </row>
    <row r="1444" ht="12.75">
      <c r="A1444" s="10"/>
    </row>
    <row r="1445" ht="12.75">
      <c r="A1445" s="10"/>
    </row>
    <row r="1446" ht="12.75">
      <c r="A1446" s="10"/>
    </row>
    <row r="1447" ht="12.75">
      <c r="A1447" s="10"/>
    </row>
    <row r="1448" ht="12.75">
      <c r="A1448" s="10"/>
    </row>
    <row r="1449" ht="12.75">
      <c r="A1449" s="10"/>
    </row>
    <row r="1450" ht="12.75">
      <c r="A1450" s="10"/>
    </row>
    <row r="1451" ht="12.75">
      <c r="A1451" s="10"/>
    </row>
    <row r="1452" ht="12.75">
      <c r="A1452" s="10"/>
    </row>
    <row r="1453" ht="12.75">
      <c r="A1453" s="10"/>
    </row>
    <row r="1454" ht="12.75">
      <c r="A1454" s="10"/>
    </row>
    <row r="1455" ht="12.75">
      <c r="A1455" s="10"/>
    </row>
    <row r="1456" ht="12.75">
      <c r="A1456" s="10"/>
    </row>
    <row r="1457" ht="12.75">
      <c r="A1457" s="10"/>
    </row>
    <row r="1458" ht="12.75">
      <c r="A1458" s="10"/>
    </row>
    <row r="1459" ht="12.75">
      <c r="A1459" s="10"/>
    </row>
    <row r="1460" ht="12.75">
      <c r="A1460" s="10"/>
    </row>
    <row r="1461" ht="12.75">
      <c r="A1461" s="10"/>
    </row>
    <row r="1462" ht="12.75">
      <c r="A1462" s="10"/>
    </row>
    <row r="1463" ht="12.75">
      <c r="A1463" s="10"/>
    </row>
    <row r="1464" ht="12.75">
      <c r="A1464" s="10"/>
    </row>
    <row r="1465" ht="12.75">
      <c r="A1465" s="10"/>
    </row>
    <row r="1466" ht="12.75">
      <c r="A1466" s="10"/>
    </row>
    <row r="1467" ht="12.75">
      <c r="A1467" s="10"/>
    </row>
    <row r="1468" ht="12.75">
      <c r="A1468" s="10"/>
    </row>
    <row r="1469" ht="12.75">
      <c r="A1469" s="10"/>
    </row>
    <row r="1470" ht="12.75">
      <c r="A1470" s="10"/>
    </row>
    <row r="1471" ht="12.75">
      <c r="A1471" s="10"/>
    </row>
    <row r="1472" ht="12.75">
      <c r="A1472" s="10"/>
    </row>
    <row r="1473" ht="12.75">
      <c r="A1473" s="10"/>
    </row>
    <row r="1474" ht="12.75">
      <c r="A1474" s="10"/>
    </row>
    <row r="1475" ht="12.75">
      <c r="A1475" s="10"/>
    </row>
    <row r="1476" ht="12.75">
      <c r="A1476" s="10"/>
    </row>
    <row r="1477" ht="12.75">
      <c r="A1477" s="10"/>
    </row>
    <row r="1478" ht="12.75">
      <c r="A1478" s="10"/>
    </row>
    <row r="1479" ht="12.75">
      <c r="A1479" s="10"/>
    </row>
    <row r="1480" ht="12.75">
      <c r="A1480" s="10"/>
    </row>
    <row r="1481" ht="12.75">
      <c r="A1481" s="10"/>
    </row>
    <row r="1482" ht="12.75">
      <c r="A1482" s="10"/>
    </row>
    <row r="1483" ht="12.75">
      <c r="A1483" s="10"/>
    </row>
    <row r="1484" ht="12.75">
      <c r="A1484" s="10"/>
    </row>
    <row r="1485" ht="12.75">
      <c r="A1485" s="10"/>
    </row>
    <row r="1486" ht="12.75">
      <c r="A1486" s="10"/>
    </row>
    <row r="1487" ht="12.75">
      <c r="A1487" s="10"/>
    </row>
    <row r="1488" ht="12.75">
      <c r="A1488" s="10"/>
    </row>
    <row r="1489" ht="12.75">
      <c r="A1489" s="10"/>
    </row>
    <row r="1490" ht="12.75">
      <c r="A1490" s="10"/>
    </row>
    <row r="1491" ht="12.75">
      <c r="A1491" s="10"/>
    </row>
    <row r="1492" ht="12.75">
      <c r="A1492" s="10"/>
    </row>
    <row r="1493" ht="12.75">
      <c r="A1493" s="10"/>
    </row>
    <row r="1494" ht="12.75">
      <c r="A1494" s="10"/>
    </row>
    <row r="1495" ht="12.75">
      <c r="A1495" s="10"/>
    </row>
    <row r="1496" ht="12.75">
      <c r="A1496" s="10"/>
    </row>
    <row r="1497" ht="12.75">
      <c r="A1497" s="10"/>
    </row>
    <row r="1498" ht="12.75">
      <c r="A1498" s="10"/>
    </row>
    <row r="1499" ht="12.75">
      <c r="A1499" s="10"/>
    </row>
    <row r="1500" ht="12.75">
      <c r="A1500" s="10"/>
    </row>
    <row r="1501" ht="12.75">
      <c r="A1501" s="10"/>
    </row>
    <row r="1502" ht="12.75">
      <c r="A1502" s="10"/>
    </row>
    <row r="1503" ht="12.75">
      <c r="A1503" s="10"/>
    </row>
    <row r="1504" ht="12.75">
      <c r="A1504" s="10"/>
    </row>
    <row r="1505" ht="12.75">
      <c r="A1505" s="10"/>
    </row>
    <row r="1506" ht="12.75">
      <c r="A1506" s="10"/>
    </row>
    <row r="1507" ht="12.75">
      <c r="A1507" s="10"/>
    </row>
    <row r="1508" ht="12.75">
      <c r="A1508" s="10"/>
    </row>
    <row r="1509" ht="12.75">
      <c r="A1509" s="10"/>
    </row>
    <row r="1510" ht="12.75">
      <c r="A1510" s="10"/>
    </row>
    <row r="1511" ht="12.75">
      <c r="A1511" s="10"/>
    </row>
    <row r="1512" ht="12.75">
      <c r="A1512" s="10"/>
    </row>
    <row r="1513" ht="12.75">
      <c r="A1513" s="10"/>
    </row>
    <row r="1514" ht="12.75">
      <c r="A1514" s="10"/>
    </row>
    <row r="1515" ht="12.75">
      <c r="A1515" s="10"/>
    </row>
    <row r="1516" ht="12.75">
      <c r="A1516" s="10"/>
    </row>
    <row r="1517" ht="12.75">
      <c r="A1517" s="10"/>
    </row>
    <row r="1518" ht="12.75">
      <c r="A1518" s="10"/>
    </row>
    <row r="1519" ht="12.75">
      <c r="A1519" s="10"/>
    </row>
    <row r="1520" ht="12.75">
      <c r="A1520" s="10"/>
    </row>
    <row r="1521" ht="12.75">
      <c r="A1521" s="10"/>
    </row>
    <row r="1522" ht="12.75">
      <c r="A1522" s="10"/>
    </row>
    <row r="1523" ht="12.75">
      <c r="A1523" s="10"/>
    </row>
    <row r="1524" ht="12.75">
      <c r="A1524" s="10"/>
    </row>
    <row r="1525" ht="12.75">
      <c r="A1525" s="10"/>
    </row>
    <row r="1526" ht="12.75">
      <c r="A1526" s="10"/>
    </row>
    <row r="1527" ht="12.75">
      <c r="A1527" s="10"/>
    </row>
    <row r="1528" ht="12.75">
      <c r="A1528" s="10"/>
    </row>
    <row r="1529" ht="12.75">
      <c r="A1529" s="10"/>
    </row>
    <row r="1530" ht="12.75">
      <c r="A1530" s="10"/>
    </row>
    <row r="1531" ht="12.75">
      <c r="A1531" s="10"/>
    </row>
    <row r="1532" ht="12.75">
      <c r="A1532" s="10"/>
    </row>
    <row r="1533" ht="12.75">
      <c r="A1533" s="10"/>
    </row>
    <row r="1534" ht="12.75">
      <c r="A1534" s="10"/>
    </row>
    <row r="1535" ht="12.75">
      <c r="A1535" s="10"/>
    </row>
    <row r="1536" ht="12.75">
      <c r="A1536" s="10"/>
    </row>
    <row r="1537" ht="12.75">
      <c r="A1537" s="10"/>
    </row>
    <row r="1538" ht="12.75">
      <c r="A1538" s="10"/>
    </row>
    <row r="1539" ht="12.75">
      <c r="A1539" s="10"/>
    </row>
    <row r="1540" ht="12.75">
      <c r="A1540" s="10"/>
    </row>
    <row r="1541" ht="12.75">
      <c r="A1541" s="10"/>
    </row>
    <row r="1542" ht="12.75">
      <c r="A1542" s="10"/>
    </row>
    <row r="1543" ht="12.75">
      <c r="A1543" s="10"/>
    </row>
    <row r="1544" ht="12.75">
      <c r="A1544" s="10"/>
    </row>
    <row r="1545" ht="12.75">
      <c r="A1545" s="10"/>
    </row>
    <row r="1546" ht="12.75">
      <c r="A1546" s="10"/>
    </row>
    <row r="1547" ht="12.75">
      <c r="A1547" s="10"/>
    </row>
    <row r="1548" ht="12.75">
      <c r="A1548" s="10"/>
    </row>
    <row r="1549" ht="12.75">
      <c r="A1549" s="10"/>
    </row>
    <row r="1550" ht="12.75">
      <c r="A1550" s="10"/>
    </row>
    <row r="1551" ht="12.75">
      <c r="A1551" s="10"/>
    </row>
    <row r="1552" ht="12.75">
      <c r="A1552" s="10"/>
    </row>
    <row r="1553" ht="12.75">
      <c r="A1553" s="10"/>
    </row>
    <row r="1554" ht="12.75">
      <c r="A1554" s="10"/>
    </row>
    <row r="1555" ht="12.75">
      <c r="A1555" s="10"/>
    </row>
    <row r="1556" ht="12.75">
      <c r="A1556" s="10"/>
    </row>
    <row r="1557" ht="12.75">
      <c r="A1557" s="10"/>
    </row>
    <row r="1558" ht="12.75">
      <c r="A1558" s="10"/>
    </row>
    <row r="1559" ht="12.75">
      <c r="A1559" s="10"/>
    </row>
    <row r="1560" ht="12.75">
      <c r="A1560" s="10"/>
    </row>
    <row r="1561" ht="12.75">
      <c r="A1561" s="10"/>
    </row>
    <row r="1562" ht="12.75">
      <c r="A1562" s="10"/>
    </row>
    <row r="1563" ht="12.75">
      <c r="A1563" s="10"/>
    </row>
    <row r="1564" ht="12.75">
      <c r="A1564" s="10"/>
    </row>
    <row r="1565" ht="12.75">
      <c r="A1565" s="10"/>
    </row>
    <row r="1566" ht="12.75">
      <c r="A1566" s="10"/>
    </row>
    <row r="1567" ht="12.75">
      <c r="A1567" s="10"/>
    </row>
    <row r="1568" ht="12.75">
      <c r="A1568" s="10"/>
    </row>
    <row r="1569" ht="12.75">
      <c r="A1569" s="10"/>
    </row>
    <row r="1570" ht="12.75">
      <c r="A1570" s="10"/>
    </row>
    <row r="1571" ht="12.75">
      <c r="A1571" s="10"/>
    </row>
    <row r="1572" ht="12.75">
      <c r="A1572" s="10"/>
    </row>
    <row r="1573" ht="12.75">
      <c r="A1573" s="10"/>
    </row>
    <row r="1574" ht="12.75">
      <c r="A1574" s="10"/>
    </row>
    <row r="1575" ht="12.75">
      <c r="A1575" s="10"/>
    </row>
    <row r="1576" ht="12.75">
      <c r="A1576" s="10"/>
    </row>
    <row r="1577" ht="12.75">
      <c r="A1577" s="10"/>
    </row>
    <row r="1578" ht="12.75">
      <c r="A1578" s="10"/>
    </row>
    <row r="1579" ht="12.75">
      <c r="A1579" s="10"/>
    </row>
    <row r="1580" ht="12.75">
      <c r="A1580" s="10"/>
    </row>
    <row r="1581" ht="12.75">
      <c r="A1581" s="10"/>
    </row>
    <row r="1582" ht="12.75">
      <c r="A1582" s="10"/>
    </row>
    <row r="1583" ht="12.75">
      <c r="A1583" s="10"/>
    </row>
    <row r="1584" ht="12.75">
      <c r="A1584" s="10"/>
    </row>
    <row r="1585" ht="12.75">
      <c r="A1585" s="10"/>
    </row>
    <row r="1586" ht="12.75">
      <c r="A1586" s="10"/>
    </row>
    <row r="1587" ht="12.75">
      <c r="A1587" s="10"/>
    </row>
    <row r="1588" ht="12.75">
      <c r="A1588" s="10"/>
    </row>
    <row r="1589" ht="12.75">
      <c r="A1589" s="10"/>
    </row>
    <row r="1590" ht="12.75">
      <c r="A1590" s="10"/>
    </row>
    <row r="1591" ht="12.75">
      <c r="A1591" s="10"/>
    </row>
    <row r="1592" ht="12.75">
      <c r="A1592" s="10"/>
    </row>
    <row r="1593" ht="12.75">
      <c r="A1593" s="10"/>
    </row>
    <row r="1594" ht="12.75">
      <c r="A1594" s="10"/>
    </row>
    <row r="1595" ht="12.75">
      <c r="A1595" s="10"/>
    </row>
    <row r="1596" ht="12.75">
      <c r="A1596" s="10"/>
    </row>
    <row r="1597" ht="12.75">
      <c r="A1597" s="10"/>
    </row>
    <row r="1598" ht="12.75">
      <c r="A1598" s="10"/>
    </row>
    <row r="1599" ht="12.75">
      <c r="A1599" s="10"/>
    </row>
    <row r="1600" ht="12.75">
      <c r="A1600" s="10"/>
    </row>
    <row r="1601" ht="12.75">
      <c r="A1601" s="10"/>
    </row>
    <row r="1602" ht="12.75">
      <c r="A1602" s="10"/>
    </row>
    <row r="1603" ht="12.75">
      <c r="A1603" s="10"/>
    </row>
    <row r="1604" ht="12.75">
      <c r="A1604" s="10"/>
    </row>
    <row r="1605" ht="12.75">
      <c r="A1605" s="10"/>
    </row>
    <row r="1606" ht="12.75">
      <c r="A1606" s="10"/>
    </row>
    <row r="1607" ht="12.75">
      <c r="A1607" s="10"/>
    </row>
    <row r="1608" ht="12.75">
      <c r="A1608" s="10"/>
    </row>
    <row r="1609" ht="12.75">
      <c r="A1609" s="10"/>
    </row>
    <row r="1610" ht="12.75">
      <c r="A1610" s="10"/>
    </row>
    <row r="1611" ht="12.75">
      <c r="A1611" s="10"/>
    </row>
    <row r="1612" ht="12.75">
      <c r="A1612" s="10"/>
    </row>
    <row r="1613" ht="12.75">
      <c r="A1613" s="10"/>
    </row>
    <row r="1614" ht="12.75">
      <c r="A1614" s="10"/>
    </row>
    <row r="1615" ht="12.75">
      <c r="A1615" s="10"/>
    </row>
    <row r="1616" ht="12.75">
      <c r="A1616" s="10"/>
    </row>
    <row r="1617" ht="12.75">
      <c r="A1617" s="10"/>
    </row>
    <row r="1618" ht="12.75">
      <c r="A1618" s="10"/>
    </row>
    <row r="1619" ht="12.75">
      <c r="A1619" s="10"/>
    </row>
    <row r="1620" ht="12.75">
      <c r="A1620" s="10"/>
    </row>
    <row r="1621" ht="12.75">
      <c r="A1621" s="10"/>
    </row>
    <row r="1622" ht="12.75">
      <c r="A1622" s="10"/>
    </row>
    <row r="1623" ht="12.75">
      <c r="A1623" s="10"/>
    </row>
    <row r="1624" ht="12.75">
      <c r="A1624" s="10"/>
    </row>
    <row r="1625" ht="12.75">
      <c r="A1625" s="10"/>
    </row>
    <row r="1626" ht="12.75">
      <c r="A1626" s="10"/>
    </row>
    <row r="1627" ht="12.75">
      <c r="A1627" s="10"/>
    </row>
    <row r="1628" ht="12.75">
      <c r="A1628" s="10"/>
    </row>
    <row r="1629" ht="12.75">
      <c r="A1629" s="10"/>
    </row>
    <row r="1630" ht="12.75">
      <c r="A1630" s="10"/>
    </row>
    <row r="1631" ht="12.75">
      <c r="A1631" s="10"/>
    </row>
    <row r="1632" ht="12.75">
      <c r="A1632" s="10"/>
    </row>
    <row r="1633" ht="12.75">
      <c r="A1633" s="10"/>
    </row>
    <row r="1634" ht="12.75">
      <c r="A1634" s="10"/>
    </row>
    <row r="1635" ht="12.75">
      <c r="A1635" s="10"/>
    </row>
    <row r="1636" ht="12.75">
      <c r="A1636" s="10"/>
    </row>
    <row r="1637" ht="12.75">
      <c r="A1637" s="10"/>
    </row>
    <row r="1638" ht="12.75">
      <c r="A1638" s="10"/>
    </row>
    <row r="1639" ht="12.75">
      <c r="A1639" s="10"/>
    </row>
    <row r="1640" ht="12.75">
      <c r="A1640" s="10"/>
    </row>
    <row r="1641" ht="12.75">
      <c r="A1641" s="10"/>
    </row>
    <row r="1642" ht="12.75">
      <c r="A1642" s="10"/>
    </row>
    <row r="1643" ht="12.75">
      <c r="A1643" s="10"/>
    </row>
    <row r="1644" ht="12.75">
      <c r="A1644" s="10"/>
    </row>
    <row r="1645" ht="12.75">
      <c r="A1645" s="10"/>
    </row>
    <row r="1646" ht="12.75">
      <c r="A1646" s="10"/>
    </row>
    <row r="1647" ht="12.75">
      <c r="A1647" s="10"/>
    </row>
    <row r="1648" ht="12.75">
      <c r="A1648" s="10"/>
    </row>
    <row r="1649" ht="12.75">
      <c r="A1649" s="10"/>
    </row>
    <row r="1650" ht="12.75">
      <c r="A1650" s="10"/>
    </row>
    <row r="1651" ht="12.75">
      <c r="A1651" s="10"/>
    </row>
    <row r="1652" ht="12.75">
      <c r="A1652" s="10"/>
    </row>
    <row r="1653" ht="12.75">
      <c r="A1653" s="10"/>
    </row>
    <row r="1654" ht="12.75">
      <c r="A1654" s="10"/>
    </row>
    <row r="1655" ht="12.75">
      <c r="A1655" s="10"/>
    </row>
    <row r="1656" ht="12.75">
      <c r="A1656" s="10"/>
    </row>
    <row r="1657" ht="12.75">
      <c r="A1657" s="10"/>
    </row>
    <row r="1658" ht="12.75">
      <c r="A1658" s="10"/>
    </row>
    <row r="1659" ht="12.75">
      <c r="A1659" s="10"/>
    </row>
    <row r="1660" ht="12.75">
      <c r="A1660" s="10"/>
    </row>
    <row r="1661" ht="12.75">
      <c r="A1661" s="10"/>
    </row>
    <row r="1662" ht="12.75">
      <c r="A1662" s="10"/>
    </row>
    <row r="1663" ht="12.75">
      <c r="A1663" s="10"/>
    </row>
    <row r="1664" ht="12.75">
      <c r="A1664" s="10"/>
    </row>
    <row r="1665" ht="12.75">
      <c r="A1665" s="10"/>
    </row>
    <row r="1666" ht="12.75">
      <c r="A1666" s="10"/>
    </row>
    <row r="1667" ht="12.75">
      <c r="A1667" s="10"/>
    </row>
    <row r="1668" ht="12.75">
      <c r="A1668" s="10"/>
    </row>
    <row r="1669" ht="12.75">
      <c r="A1669" s="10"/>
    </row>
    <row r="1670" ht="12.75">
      <c r="A1670" s="10"/>
    </row>
    <row r="1671" ht="12.75">
      <c r="A1671" s="10"/>
    </row>
    <row r="1672" ht="12.75">
      <c r="A1672" s="10"/>
    </row>
    <row r="1673" ht="12.75">
      <c r="A1673" s="10"/>
    </row>
    <row r="1674" ht="12.75">
      <c r="A1674" s="10"/>
    </row>
    <row r="1675" ht="12.75">
      <c r="A1675" s="10"/>
    </row>
    <row r="1676" ht="12.75">
      <c r="A1676" s="10"/>
    </row>
    <row r="1677" ht="12.75">
      <c r="A1677" s="10"/>
    </row>
    <row r="1678" ht="12.75">
      <c r="A1678" s="10"/>
    </row>
    <row r="1679" ht="12.75">
      <c r="A1679" s="10"/>
    </row>
    <row r="1680" ht="12.75">
      <c r="A1680" s="10"/>
    </row>
    <row r="1681" ht="12.75">
      <c r="A1681" s="10"/>
    </row>
    <row r="1682" ht="12.75">
      <c r="A1682" s="10"/>
    </row>
    <row r="1683" ht="12.75">
      <c r="A1683" s="10"/>
    </row>
    <row r="1684" ht="12.75">
      <c r="A1684" s="10"/>
    </row>
    <row r="1685" ht="12.75">
      <c r="A1685" s="10"/>
    </row>
    <row r="1686" ht="12.75">
      <c r="A1686" s="10"/>
    </row>
    <row r="1687" ht="12.75">
      <c r="A1687" s="10"/>
    </row>
    <row r="1688" ht="12.75">
      <c r="A1688" s="10"/>
    </row>
    <row r="1689" ht="12.75">
      <c r="A1689" s="10"/>
    </row>
    <row r="1690" ht="12.75">
      <c r="A1690" s="10"/>
    </row>
    <row r="1691" ht="12.75">
      <c r="A1691" s="10"/>
    </row>
    <row r="1692" ht="12.75">
      <c r="A1692" s="10"/>
    </row>
    <row r="1693" ht="12.75">
      <c r="A1693" s="10"/>
    </row>
    <row r="1694" ht="12.75">
      <c r="A1694" s="10"/>
    </row>
    <row r="1695" ht="12.75">
      <c r="A1695" s="10"/>
    </row>
    <row r="1696" ht="12.75">
      <c r="A1696" s="10"/>
    </row>
    <row r="1697" ht="12.75">
      <c r="A1697" s="10"/>
    </row>
    <row r="1698" ht="12.75">
      <c r="A1698" s="10"/>
    </row>
    <row r="1699" ht="12.75">
      <c r="A1699" s="10"/>
    </row>
    <row r="1700" ht="12.75">
      <c r="A1700" s="10"/>
    </row>
    <row r="1701" ht="12.75">
      <c r="A1701" s="10"/>
    </row>
    <row r="1702" ht="12.75">
      <c r="A1702" s="10"/>
    </row>
    <row r="1703" ht="12.75">
      <c r="A1703" s="10"/>
    </row>
    <row r="1704" ht="12.75">
      <c r="A1704" s="10"/>
    </row>
    <row r="1705" ht="12.75">
      <c r="A1705" s="10"/>
    </row>
    <row r="1706" ht="12.75">
      <c r="A1706" s="10"/>
    </row>
    <row r="1707" ht="12.75">
      <c r="A1707" s="10"/>
    </row>
    <row r="1708" ht="12.75">
      <c r="A1708" s="10"/>
    </row>
    <row r="1709" ht="12.75">
      <c r="A1709" s="10"/>
    </row>
    <row r="1710" ht="12.75">
      <c r="A1710" s="10"/>
    </row>
    <row r="1711" ht="12.75">
      <c r="A1711" s="10"/>
    </row>
    <row r="1712" ht="12.75">
      <c r="A1712" s="10"/>
    </row>
    <row r="1713" ht="12.75">
      <c r="A1713" s="10"/>
    </row>
    <row r="1714" ht="12.75">
      <c r="A1714" s="10"/>
    </row>
    <row r="1715" ht="12.75">
      <c r="A1715" s="10"/>
    </row>
    <row r="1716" ht="12.75">
      <c r="A1716" s="10"/>
    </row>
    <row r="1717" ht="12.75">
      <c r="A1717" s="10"/>
    </row>
    <row r="1718" ht="12.75">
      <c r="A1718" s="10"/>
    </row>
    <row r="1719" ht="12.75">
      <c r="A1719" s="10"/>
    </row>
    <row r="1720" ht="12.75">
      <c r="A1720" s="10"/>
    </row>
    <row r="1721" ht="12.75">
      <c r="A1721" s="10"/>
    </row>
    <row r="1722" ht="12.75">
      <c r="A1722" s="10"/>
    </row>
    <row r="1723" ht="12.75">
      <c r="A1723" s="10"/>
    </row>
    <row r="1724" ht="12.75">
      <c r="A1724" s="10"/>
    </row>
    <row r="1725" ht="12.75">
      <c r="A1725" s="10"/>
    </row>
    <row r="1726" ht="12.75">
      <c r="A1726" s="10"/>
    </row>
    <row r="1727" ht="12.75">
      <c r="A1727" s="10"/>
    </row>
    <row r="1728" ht="12.75">
      <c r="A1728" s="10"/>
    </row>
    <row r="1729" ht="12.75">
      <c r="A1729" s="10"/>
    </row>
    <row r="1730" ht="12.75">
      <c r="A1730" s="10"/>
    </row>
    <row r="1731" ht="12.75">
      <c r="A1731" s="10"/>
    </row>
    <row r="1732" ht="12.75">
      <c r="A1732" s="10"/>
    </row>
    <row r="1733" ht="12.75">
      <c r="A1733" s="10"/>
    </row>
    <row r="1734" ht="12.75">
      <c r="A1734" s="10"/>
    </row>
    <row r="1735" ht="12.75">
      <c r="A1735" s="10"/>
    </row>
    <row r="1736" ht="12.75">
      <c r="A1736" s="10"/>
    </row>
    <row r="1737" ht="12.75">
      <c r="A1737" s="10"/>
    </row>
    <row r="1738" ht="12.75">
      <c r="A1738" s="10"/>
    </row>
    <row r="1739" ht="12.75">
      <c r="A1739" s="10"/>
    </row>
    <row r="1740" ht="12.75">
      <c r="A1740" s="10"/>
    </row>
    <row r="1741" ht="12.75">
      <c r="A1741" s="10"/>
    </row>
    <row r="1742" ht="12.75">
      <c r="A1742" s="10"/>
    </row>
    <row r="1743" ht="12.75">
      <c r="A1743" s="10"/>
    </row>
    <row r="1744" ht="12.75">
      <c r="A1744" s="10"/>
    </row>
    <row r="1745" ht="12.75">
      <c r="A1745" s="10"/>
    </row>
    <row r="1746" ht="12.75">
      <c r="A1746" s="10"/>
    </row>
    <row r="1747" ht="12.75">
      <c r="A1747" s="10"/>
    </row>
    <row r="1748" ht="12.75">
      <c r="A1748" s="10"/>
    </row>
    <row r="1749" ht="12.75">
      <c r="A1749" s="10"/>
    </row>
    <row r="1750" ht="12.75">
      <c r="A1750" s="10"/>
    </row>
    <row r="1751" ht="12.75">
      <c r="A1751" s="10"/>
    </row>
    <row r="1752" ht="12.75">
      <c r="A1752" s="10"/>
    </row>
    <row r="1753" ht="12.75">
      <c r="A1753" s="10"/>
    </row>
    <row r="1754" ht="12.75">
      <c r="A1754" s="10"/>
    </row>
    <row r="1755" ht="12.75">
      <c r="A1755" s="10"/>
    </row>
    <row r="1756" ht="12.75">
      <c r="A1756" s="10"/>
    </row>
    <row r="1757" ht="12.75">
      <c r="A1757" s="10"/>
    </row>
    <row r="1758" ht="12.75">
      <c r="A1758" s="10"/>
    </row>
    <row r="1759" ht="12.75">
      <c r="A1759" s="10"/>
    </row>
    <row r="1760" ht="12.75">
      <c r="A1760" s="10"/>
    </row>
    <row r="1761" ht="12.75">
      <c r="A1761" s="10"/>
    </row>
    <row r="1762" ht="12.75">
      <c r="A1762" s="10"/>
    </row>
    <row r="1763" ht="12.75">
      <c r="A1763" s="10"/>
    </row>
    <row r="1764" ht="12.75">
      <c r="A1764" s="10"/>
    </row>
    <row r="1765" ht="12.75">
      <c r="A1765" s="10"/>
    </row>
    <row r="1766" ht="12.75">
      <c r="A1766" s="10"/>
    </row>
    <row r="1767" ht="12.75">
      <c r="A1767" s="10"/>
    </row>
    <row r="1768" ht="12.75">
      <c r="A1768" s="10"/>
    </row>
    <row r="1769" ht="12.75">
      <c r="A1769" s="10"/>
    </row>
    <row r="1770" ht="12.75">
      <c r="A1770" s="10"/>
    </row>
    <row r="1771" ht="12.75">
      <c r="A1771" s="10"/>
    </row>
    <row r="1772" ht="12.75">
      <c r="A1772" s="10"/>
    </row>
    <row r="1773" ht="12.75">
      <c r="A1773" s="10"/>
    </row>
    <row r="1774" ht="12.75">
      <c r="A1774" s="10"/>
    </row>
    <row r="1775" ht="12.75">
      <c r="A1775" s="10"/>
    </row>
    <row r="1776" ht="12.75">
      <c r="A1776" s="10"/>
    </row>
    <row r="1777" ht="12.75">
      <c r="A1777" s="10"/>
    </row>
    <row r="1778" ht="12.75">
      <c r="A1778" s="10"/>
    </row>
    <row r="1779" ht="12.75">
      <c r="A1779" s="10"/>
    </row>
    <row r="1780" ht="12.75">
      <c r="A1780" s="10"/>
    </row>
    <row r="1781" ht="12.75">
      <c r="A1781" s="10"/>
    </row>
    <row r="1782" ht="12.75">
      <c r="A1782" s="10"/>
    </row>
    <row r="1783" ht="12.75">
      <c r="A1783" s="10"/>
    </row>
    <row r="1784" ht="12.75">
      <c r="A1784" s="10"/>
    </row>
    <row r="1785" ht="12.75">
      <c r="A1785" s="10"/>
    </row>
    <row r="1786" ht="12.75">
      <c r="A1786" s="10"/>
    </row>
    <row r="1787" ht="12.75">
      <c r="A1787" s="10"/>
    </row>
    <row r="1788" ht="12.75">
      <c r="A1788" s="10"/>
    </row>
    <row r="1789" ht="12.75">
      <c r="A1789" s="10"/>
    </row>
    <row r="1790" ht="12.75">
      <c r="A1790" s="10"/>
    </row>
    <row r="1791" ht="12.75">
      <c r="A1791" s="10"/>
    </row>
  </sheetData>
  <sheetProtection/>
  <mergeCells count="1">
    <mergeCell ref="A1:E1"/>
  </mergeCells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1"/>
  <sheetViews>
    <sheetView zoomScalePageLayoutView="0" workbookViewId="0" topLeftCell="A1">
      <pane ySplit="2" topLeftCell="A168" activePane="bottomLeft" state="frozen"/>
      <selection pane="topLeft" activeCell="A1" sqref="A1"/>
      <selection pane="bottomLeft" activeCell="E202" sqref="E202"/>
    </sheetView>
  </sheetViews>
  <sheetFormatPr defaultColWidth="9.140625" defaultRowHeight="12.75"/>
  <cols>
    <col min="1" max="1" width="11.57421875" style="0" customWidth="1"/>
    <col min="2" max="2" width="11.28125" style="0" customWidth="1"/>
    <col min="3" max="3" width="19.57421875" style="0" customWidth="1"/>
    <col min="4" max="4" width="13.8515625" style="0" customWidth="1"/>
    <col min="5" max="5" width="15.8515625" style="0" customWidth="1"/>
  </cols>
  <sheetData>
    <row r="1" spans="1:5" ht="27" thickBot="1">
      <c r="A1" s="46" t="s">
        <v>241</v>
      </c>
      <c r="B1" s="46"/>
      <c r="C1" s="46"/>
      <c r="D1" s="46"/>
      <c r="E1" s="46"/>
    </row>
    <row r="2" spans="1:5" ht="18.75" thickBot="1">
      <c r="A2" s="2" t="s">
        <v>0</v>
      </c>
      <c r="B2" s="9" t="s">
        <v>1</v>
      </c>
      <c r="C2" s="9" t="s">
        <v>3</v>
      </c>
      <c r="D2" s="9" t="s">
        <v>2</v>
      </c>
      <c r="E2" s="9" t="s">
        <v>4</v>
      </c>
    </row>
    <row r="3" spans="1:5" ht="12.75">
      <c r="A3" s="14">
        <v>38892</v>
      </c>
      <c r="B3" s="4" t="s">
        <v>35</v>
      </c>
      <c r="C3" s="4" t="s">
        <v>12</v>
      </c>
      <c r="D3" s="4" t="s">
        <v>15</v>
      </c>
      <c r="E3" s="15">
        <v>96.9</v>
      </c>
    </row>
    <row r="4" spans="1:5" ht="12.75">
      <c r="A4" s="14">
        <v>38928</v>
      </c>
      <c r="B4" s="4" t="s">
        <v>35</v>
      </c>
      <c r="C4" s="4" t="s">
        <v>136</v>
      </c>
      <c r="D4" s="4" t="s">
        <v>15</v>
      </c>
      <c r="E4" s="15">
        <v>0</v>
      </c>
    </row>
    <row r="5" spans="1:5" ht="12.75">
      <c r="A5" s="14">
        <v>38929</v>
      </c>
      <c r="B5" s="4" t="s">
        <v>88</v>
      </c>
      <c r="C5" s="4" t="s">
        <v>134</v>
      </c>
      <c r="D5" s="4" t="s">
        <v>19</v>
      </c>
      <c r="E5" s="5">
        <v>10.84</v>
      </c>
    </row>
    <row r="6" spans="1:5" ht="12.75">
      <c r="A6" s="14">
        <v>38930</v>
      </c>
      <c r="B6" s="4" t="s">
        <v>135</v>
      </c>
      <c r="C6" s="4" t="s">
        <v>12</v>
      </c>
      <c r="D6" s="4" t="s">
        <v>47</v>
      </c>
      <c r="E6" s="5">
        <v>103.03</v>
      </c>
    </row>
    <row r="7" spans="1:5" ht="12.75">
      <c r="A7" s="4" t="s">
        <v>137</v>
      </c>
      <c r="B7" s="4" t="s">
        <v>88</v>
      </c>
      <c r="C7" s="4" t="s">
        <v>138</v>
      </c>
      <c r="D7" s="4" t="s">
        <v>37</v>
      </c>
      <c r="E7" s="5">
        <v>177.44</v>
      </c>
    </row>
    <row r="8" spans="1:5" ht="12.75">
      <c r="A8" s="14">
        <v>38934</v>
      </c>
      <c r="B8" s="4" t="s">
        <v>96</v>
      </c>
      <c r="C8" s="4" t="s">
        <v>77</v>
      </c>
      <c r="D8" s="4" t="s">
        <v>22</v>
      </c>
      <c r="E8" s="5">
        <v>51.92</v>
      </c>
    </row>
    <row r="9" spans="1:5" ht="12.75">
      <c r="A9" s="14">
        <v>38939</v>
      </c>
      <c r="B9" s="4" t="s">
        <v>96</v>
      </c>
      <c r="C9" s="4" t="s">
        <v>46</v>
      </c>
      <c r="D9" s="4" t="s">
        <v>22</v>
      </c>
      <c r="E9" s="5">
        <v>61.96</v>
      </c>
    </row>
    <row r="10" spans="1:5" ht="12.75">
      <c r="A10" s="14" t="s">
        <v>139</v>
      </c>
      <c r="B10" s="4" t="s">
        <v>88</v>
      </c>
      <c r="C10" s="4" t="s">
        <v>140</v>
      </c>
      <c r="D10" s="4" t="s">
        <v>37</v>
      </c>
      <c r="E10" s="5">
        <v>90.93</v>
      </c>
    </row>
    <row r="11" spans="1:5" ht="12.75">
      <c r="A11" s="14">
        <v>38944</v>
      </c>
      <c r="B11" s="4" t="s">
        <v>96</v>
      </c>
      <c r="C11" s="4" t="s">
        <v>14</v>
      </c>
      <c r="D11" s="4" t="s">
        <v>22</v>
      </c>
      <c r="E11" s="5">
        <v>37.18</v>
      </c>
    </row>
    <row r="12" spans="1:5" ht="12.75">
      <c r="A12" s="14">
        <v>38946</v>
      </c>
      <c r="B12" s="4" t="s">
        <v>80</v>
      </c>
      <c r="C12" s="4" t="s">
        <v>10</v>
      </c>
      <c r="D12" s="4" t="s">
        <v>19</v>
      </c>
      <c r="E12" s="5">
        <v>48.42</v>
      </c>
    </row>
    <row r="13" spans="1:5" ht="12.75">
      <c r="A13" s="14">
        <v>38948</v>
      </c>
      <c r="B13" s="4" t="s">
        <v>141</v>
      </c>
      <c r="C13" s="4" t="s">
        <v>142</v>
      </c>
      <c r="D13" s="4" t="s">
        <v>19</v>
      </c>
      <c r="E13" s="5">
        <v>116.18</v>
      </c>
    </row>
    <row r="14" spans="1:5" ht="12.75">
      <c r="A14" s="14">
        <v>38950</v>
      </c>
      <c r="B14" s="4" t="s">
        <v>5</v>
      </c>
      <c r="C14" s="4" t="s">
        <v>143</v>
      </c>
      <c r="D14" s="4" t="s">
        <v>15</v>
      </c>
      <c r="E14" s="5">
        <v>108.41</v>
      </c>
    </row>
    <row r="15" spans="1:5" ht="12.75">
      <c r="A15" s="14">
        <v>38951</v>
      </c>
      <c r="B15" s="4" t="s">
        <v>85</v>
      </c>
      <c r="C15" s="4" t="s">
        <v>12</v>
      </c>
      <c r="D15" s="4" t="s">
        <v>144</v>
      </c>
      <c r="E15" s="5">
        <v>43.55</v>
      </c>
    </row>
    <row r="16" spans="1:5" ht="12.75">
      <c r="A16" s="14">
        <v>38953</v>
      </c>
      <c r="B16" s="4" t="s">
        <v>96</v>
      </c>
      <c r="C16" s="4" t="s">
        <v>9</v>
      </c>
      <c r="D16" s="4" t="s">
        <v>28</v>
      </c>
      <c r="E16" s="5">
        <v>51.25</v>
      </c>
    </row>
    <row r="17" spans="1:5" ht="12.75">
      <c r="A17" s="4" t="s">
        <v>145</v>
      </c>
      <c r="B17" s="4" t="s">
        <v>88</v>
      </c>
      <c r="C17" s="4" t="s">
        <v>146</v>
      </c>
      <c r="D17" s="4" t="s">
        <v>19</v>
      </c>
      <c r="E17" s="5">
        <v>150.8</v>
      </c>
    </row>
    <row r="18" spans="1:5" ht="12.75">
      <c r="A18" s="14">
        <v>38955</v>
      </c>
      <c r="B18" s="4" t="s">
        <v>96</v>
      </c>
      <c r="C18" s="4" t="s">
        <v>143</v>
      </c>
      <c r="D18" s="4" t="s">
        <v>44</v>
      </c>
      <c r="E18" s="5">
        <v>61.96</v>
      </c>
    </row>
    <row r="19" spans="1:5" ht="12.75">
      <c r="A19" s="14">
        <v>38955</v>
      </c>
      <c r="B19" s="4" t="s">
        <v>45</v>
      </c>
      <c r="C19" s="4" t="s">
        <v>147</v>
      </c>
      <c r="D19" s="4" t="s">
        <v>47</v>
      </c>
      <c r="E19" s="5">
        <v>102.45</v>
      </c>
    </row>
    <row r="20" spans="1:5" ht="12.75">
      <c r="A20" s="14">
        <v>38955</v>
      </c>
      <c r="B20" s="4" t="s">
        <v>5</v>
      </c>
      <c r="C20" s="4" t="s">
        <v>147</v>
      </c>
      <c r="D20" s="4" t="s">
        <v>15</v>
      </c>
      <c r="E20" s="5">
        <v>316.19</v>
      </c>
    </row>
    <row r="21" spans="1:5" ht="12.75">
      <c r="A21" s="14">
        <v>38960</v>
      </c>
      <c r="B21" s="4" t="s">
        <v>96</v>
      </c>
      <c r="C21" s="4" t="s">
        <v>10</v>
      </c>
      <c r="D21" s="4" t="s">
        <v>28</v>
      </c>
      <c r="E21" s="5">
        <v>62.64</v>
      </c>
    </row>
    <row r="22" spans="1:5" ht="12.75">
      <c r="A22" s="14">
        <v>38961</v>
      </c>
      <c r="B22" s="4" t="s">
        <v>5</v>
      </c>
      <c r="C22" s="4" t="s">
        <v>9</v>
      </c>
      <c r="D22" s="4" t="s">
        <v>15</v>
      </c>
      <c r="E22" s="5">
        <v>133.98</v>
      </c>
    </row>
    <row r="23" spans="1:5" ht="12.75">
      <c r="A23" s="4" t="s">
        <v>148</v>
      </c>
      <c r="B23" s="4" t="s">
        <v>45</v>
      </c>
      <c r="C23" s="4" t="s">
        <v>149</v>
      </c>
      <c r="D23" s="4" t="s">
        <v>47</v>
      </c>
      <c r="E23" s="5">
        <v>178.64</v>
      </c>
    </row>
    <row r="24" spans="1:5" ht="12.75">
      <c r="A24" s="14">
        <v>38965</v>
      </c>
      <c r="B24" s="4" t="s">
        <v>5</v>
      </c>
      <c r="C24" s="4" t="s">
        <v>60</v>
      </c>
      <c r="D24" s="4" t="s">
        <v>41</v>
      </c>
      <c r="E24" s="5">
        <v>90.34</v>
      </c>
    </row>
    <row r="25" spans="1:5" ht="12.75">
      <c r="A25" s="14">
        <v>38967</v>
      </c>
      <c r="B25" s="4" t="s">
        <v>5</v>
      </c>
      <c r="C25" s="4" t="s">
        <v>10</v>
      </c>
      <c r="D25" s="4" t="s">
        <v>37</v>
      </c>
      <c r="E25" s="5">
        <v>108.41</v>
      </c>
    </row>
    <row r="26" spans="1:5" ht="12.75">
      <c r="A26" s="14">
        <v>38967</v>
      </c>
      <c r="B26" s="4" t="s">
        <v>96</v>
      </c>
      <c r="C26" s="4" t="s">
        <v>36</v>
      </c>
      <c r="D26" s="4" t="s">
        <v>150</v>
      </c>
      <c r="E26" s="5">
        <v>63.13</v>
      </c>
    </row>
    <row r="27" spans="1:5" ht="12.75">
      <c r="A27" s="14">
        <v>38967</v>
      </c>
      <c r="B27" s="4" t="s">
        <v>141</v>
      </c>
      <c r="C27" s="4" t="s">
        <v>82</v>
      </c>
      <c r="D27" s="4" t="s">
        <v>15</v>
      </c>
      <c r="E27" s="5">
        <v>31.75</v>
      </c>
    </row>
    <row r="28" spans="1:5" ht="12.75">
      <c r="A28" s="14">
        <v>38967</v>
      </c>
      <c r="B28" s="4" t="s">
        <v>88</v>
      </c>
      <c r="C28" s="4" t="s">
        <v>7</v>
      </c>
      <c r="D28" s="4" t="s">
        <v>22</v>
      </c>
      <c r="E28" s="5">
        <v>21.68</v>
      </c>
    </row>
    <row r="29" spans="1:5" ht="12.75">
      <c r="A29" s="14">
        <v>38968</v>
      </c>
      <c r="B29" s="4" t="s">
        <v>5</v>
      </c>
      <c r="C29" s="4" t="s">
        <v>77</v>
      </c>
      <c r="D29" s="4" t="s">
        <v>15</v>
      </c>
      <c r="E29" s="5">
        <v>143.19</v>
      </c>
    </row>
    <row r="30" spans="1:5" ht="12.75">
      <c r="A30" s="14">
        <v>38968</v>
      </c>
      <c r="B30" s="4" t="s">
        <v>13</v>
      </c>
      <c r="C30" s="4" t="s">
        <v>151</v>
      </c>
      <c r="D30" s="4" t="s">
        <v>15</v>
      </c>
      <c r="E30" s="5">
        <v>60.22</v>
      </c>
    </row>
    <row r="31" spans="1:5" ht="12.75">
      <c r="A31" s="14">
        <v>38968</v>
      </c>
      <c r="B31" s="4" t="s">
        <v>72</v>
      </c>
      <c r="C31" s="4" t="s">
        <v>77</v>
      </c>
      <c r="D31" s="4" t="s">
        <v>47</v>
      </c>
      <c r="E31" s="5">
        <v>29.06</v>
      </c>
    </row>
    <row r="32" spans="1:5" ht="12.75">
      <c r="A32" s="14">
        <v>38969</v>
      </c>
      <c r="B32" s="4" t="s">
        <v>96</v>
      </c>
      <c r="C32" s="4" t="s">
        <v>69</v>
      </c>
      <c r="D32" s="4" t="s">
        <v>150</v>
      </c>
      <c r="E32" s="5">
        <v>78.32</v>
      </c>
    </row>
    <row r="33" spans="1:5" ht="12.75">
      <c r="A33" s="14">
        <v>38969</v>
      </c>
      <c r="B33" s="4" t="s">
        <v>13</v>
      </c>
      <c r="C33" s="4" t="s">
        <v>12</v>
      </c>
      <c r="D33" s="4" t="s">
        <v>47</v>
      </c>
      <c r="E33" s="5">
        <v>142.17</v>
      </c>
    </row>
    <row r="34" spans="1:5" ht="12.75">
      <c r="A34" s="14">
        <v>38971</v>
      </c>
      <c r="B34" s="4" t="s">
        <v>5</v>
      </c>
      <c r="C34" s="4" t="s">
        <v>69</v>
      </c>
      <c r="D34" s="4" t="s">
        <v>15</v>
      </c>
      <c r="E34" s="5">
        <v>126.47</v>
      </c>
    </row>
    <row r="35" spans="1:5" ht="12.75">
      <c r="A35" s="14">
        <v>38971</v>
      </c>
      <c r="B35" s="4" t="s">
        <v>96</v>
      </c>
      <c r="C35" s="4" t="s">
        <v>62</v>
      </c>
      <c r="D35" s="4" t="s">
        <v>22</v>
      </c>
      <c r="E35" s="5">
        <v>37.96</v>
      </c>
    </row>
    <row r="36" spans="1:5" ht="12.75">
      <c r="A36" s="14">
        <v>38972</v>
      </c>
      <c r="B36" s="4" t="s">
        <v>96</v>
      </c>
      <c r="C36" s="4" t="s">
        <v>36</v>
      </c>
      <c r="D36" s="4" t="s">
        <v>22</v>
      </c>
      <c r="E36" s="5">
        <v>46.86</v>
      </c>
    </row>
    <row r="37" spans="1:5" ht="12.75">
      <c r="A37" s="14">
        <v>38973</v>
      </c>
      <c r="B37" s="4" t="s">
        <v>5</v>
      </c>
      <c r="C37" s="4" t="s">
        <v>152</v>
      </c>
      <c r="D37" s="4" t="s">
        <v>15</v>
      </c>
      <c r="E37" s="5">
        <v>36.13</v>
      </c>
    </row>
    <row r="38" spans="1:5" ht="12.75">
      <c r="A38" s="14">
        <v>38973</v>
      </c>
      <c r="B38" s="4" t="s">
        <v>96</v>
      </c>
      <c r="C38" s="4" t="s">
        <v>134</v>
      </c>
      <c r="D38" s="4" t="s">
        <v>19</v>
      </c>
      <c r="E38" s="5">
        <v>37.55</v>
      </c>
    </row>
    <row r="39" spans="1:5" ht="12.75">
      <c r="A39" s="4" t="s">
        <v>153</v>
      </c>
      <c r="B39" s="4" t="s">
        <v>141</v>
      </c>
      <c r="C39" s="4" t="s">
        <v>154</v>
      </c>
      <c r="D39" s="4" t="s">
        <v>19</v>
      </c>
      <c r="E39" s="5">
        <v>168.98</v>
      </c>
    </row>
    <row r="40" spans="1:5" ht="12.75">
      <c r="A40" s="14">
        <v>38976</v>
      </c>
      <c r="B40" s="4" t="s">
        <v>5</v>
      </c>
      <c r="C40" s="4" t="s">
        <v>36</v>
      </c>
      <c r="D40" s="4" t="s">
        <v>22</v>
      </c>
      <c r="E40" s="13">
        <v>215.59</v>
      </c>
    </row>
    <row r="41" spans="1:5" ht="12.75">
      <c r="A41" s="14">
        <v>38976</v>
      </c>
      <c r="B41" s="4" t="s">
        <v>13</v>
      </c>
      <c r="C41" s="4" t="s">
        <v>97</v>
      </c>
      <c r="D41" s="4" t="s">
        <v>41</v>
      </c>
      <c r="E41" s="13">
        <v>71.06</v>
      </c>
    </row>
    <row r="42" spans="1:5" ht="12.75">
      <c r="A42" s="14">
        <v>38978</v>
      </c>
      <c r="B42" s="4" t="s">
        <v>5</v>
      </c>
      <c r="C42" s="4" t="s">
        <v>40</v>
      </c>
      <c r="D42" s="4" t="s">
        <v>15</v>
      </c>
      <c r="E42" s="13">
        <v>81.3</v>
      </c>
    </row>
    <row r="43" spans="1:5" ht="12.75">
      <c r="A43" s="14">
        <v>38978</v>
      </c>
      <c r="B43" s="4" t="s">
        <v>80</v>
      </c>
      <c r="C43" s="4" t="s">
        <v>152</v>
      </c>
      <c r="D43" s="4" t="s">
        <v>15</v>
      </c>
      <c r="E43" s="13">
        <v>21.68</v>
      </c>
    </row>
    <row r="44" spans="1:5" ht="12.75">
      <c r="A44" s="14">
        <v>38978</v>
      </c>
      <c r="B44" s="4" t="s">
        <v>96</v>
      </c>
      <c r="C44" s="4" t="s">
        <v>77</v>
      </c>
      <c r="D44" s="4" t="s">
        <v>22</v>
      </c>
      <c r="E44" s="13">
        <v>56.55</v>
      </c>
    </row>
    <row r="45" spans="1:5" ht="12.75">
      <c r="A45" s="14">
        <v>38979</v>
      </c>
      <c r="B45" s="4" t="s">
        <v>5</v>
      </c>
      <c r="C45" s="4" t="s">
        <v>14</v>
      </c>
      <c r="D45" s="4" t="s">
        <v>15</v>
      </c>
      <c r="E45" s="13">
        <v>99.37</v>
      </c>
    </row>
    <row r="46" spans="1:5" ht="12.75">
      <c r="A46" s="14">
        <v>38979</v>
      </c>
      <c r="B46" s="4" t="s">
        <v>88</v>
      </c>
      <c r="C46" s="4" t="s">
        <v>134</v>
      </c>
      <c r="D46" s="4" t="s">
        <v>37</v>
      </c>
      <c r="E46" s="13">
        <v>32.52</v>
      </c>
    </row>
    <row r="47" spans="1:5" ht="12.75">
      <c r="A47" s="14">
        <v>38979</v>
      </c>
      <c r="B47" s="4" t="s">
        <v>141</v>
      </c>
      <c r="C47" s="4" t="s">
        <v>77</v>
      </c>
      <c r="D47" s="4" t="s">
        <v>22</v>
      </c>
      <c r="E47" s="13">
        <v>37.57</v>
      </c>
    </row>
    <row r="48" spans="1:5" ht="12.75">
      <c r="A48" s="14">
        <v>38979</v>
      </c>
      <c r="B48" s="4" t="s">
        <v>96</v>
      </c>
      <c r="C48" s="4" t="s">
        <v>14</v>
      </c>
      <c r="D48" s="4" t="s">
        <v>150</v>
      </c>
      <c r="E48" s="13">
        <v>58.87</v>
      </c>
    </row>
    <row r="49" spans="1:5" ht="12.75">
      <c r="A49" s="14">
        <v>38979</v>
      </c>
      <c r="B49" s="4" t="s">
        <v>155</v>
      </c>
      <c r="C49" s="4" t="s">
        <v>14</v>
      </c>
      <c r="D49" s="4" t="s">
        <v>47</v>
      </c>
      <c r="E49" s="13">
        <v>26.33</v>
      </c>
    </row>
    <row r="50" spans="1:5" ht="12.75">
      <c r="A50" s="14">
        <v>38981</v>
      </c>
      <c r="B50" s="4" t="s">
        <v>96</v>
      </c>
      <c r="C50" s="4" t="s">
        <v>62</v>
      </c>
      <c r="D50" s="4" t="s">
        <v>150</v>
      </c>
      <c r="E50" s="13">
        <v>47.69</v>
      </c>
    </row>
    <row r="51" spans="1:5" ht="12.75">
      <c r="A51" s="14">
        <v>38981</v>
      </c>
      <c r="B51" s="4" t="s">
        <v>13</v>
      </c>
      <c r="C51" s="4" t="s">
        <v>10</v>
      </c>
      <c r="D51" s="4" t="s">
        <v>19</v>
      </c>
      <c r="E51" s="13">
        <v>71.06</v>
      </c>
    </row>
    <row r="52" spans="1:5" ht="12.75">
      <c r="A52" s="14">
        <v>38981</v>
      </c>
      <c r="B52" s="4" t="s">
        <v>5</v>
      </c>
      <c r="C52" s="4" t="s">
        <v>7</v>
      </c>
      <c r="D52" s="4" t="s">
        <v>15</v>
      </c>
      <c r="E52" s="13">
        <v>90.34</v>
      </c>
    </row>
    <row r="53" spans="1:5" ht="12.75">
      <c r="A53" s="14">
        <v>38983</v>
      </c>
      <c r="B53" s="4" t="s">
        <v>155</v>
      </c>
      <c r="C53" s="4" t="s">
        <v>156</v>
      </c>
      <c r="D53" s="4" t="s">
        <v>47</v>
      </c>
      <c r="E53" s="13">
        <v>107.71</v>
      </c>
    </row>
    <row r="54" spans="1:5" ht="12.75">
      <c r="A54" s="4" t="s">
        <v>157</v>
      </c>
      <c r="B54" s="4" t="s">
        <v>13</v>
      </c>
      <c r="C54" s="4" t="s">
        <v>158</v>
      </c>
      <c r="D54" s="4" t="s">
        <v>37</v>
      </c>
      <c r="E54" s="13">
        <v>248.84</v>
      </c>
    </row>
    <row r="55" spans="1:5" ht="12.75">
      <c r="A55" s="14">
        <v>38985</v>
      </c>
      <c r="B55" s="4" t="s">
        <v>5</v>
      </c>
      <c r="C55" s="4" t="s">
        <v>10</v>
      </c>
      <c r="D55" s="4" t="s">
        <v>41</v>
      </c>
      <c r="E55" s="13">
        <v>90.34</v>
      </c>
    </row>
    <row r="56" spans="1:5" ht="12.75">
      <c r="A56" s="14">
        <v>38990</v>
      </c>
      <c r="B56" s="4" t="s">
        <v>96</v>
      </c>
      <c r="C56" s="4" t="s">
        <v>61</v>
      </c>
      <c r="D56" s="4" t="s">
        <v>41</v>
      </c>
      <c r="E56" s="5">
        <v>77.87</v>
      </c>
    </row>
    <row r="57" spans="1:5" ht="12.75">
      <c r="A57" s="14">
        <v>38992</v>
      </c>
      <c r="B57" s="4" t="s">
        <v>5</v>
      </c>
      <c r="C57" s="4" t="s">
        <v>40</v>
      </c>
      <c r="D57" s="4" t="s">
        <v>41</v>
      </c>
      <c r="E57" s="5">
        <v>99.37</v>
      </c>
    </row>
    <row r="58" spans="1:5" ht="12.75">
      <c r="A58" s="14">
        <v>38993</v>
      </c>
      <c r="B58" s="4" t="s">
        <v>5</v>
      </c>
      <c r="C58" s="4" t="s">
        <v>65</v>
      </c>
      <c r="D58" s="4" t="s">
        <v>22</v>
      </c>
      <c r="E58" s="5">
        <v>99.37</v>
      </c>
    </row>
    <row r="59" spans="1:5" ht="12.75">
      <c r="A59" s="14">
        <v>38993</v>
      </c>
      <c r="B59" s="4" t="s">
        <v>96</v>
      </c>
      <c r="C59" s="4" t="s">
        <v>143</v>
      </c>
      <c r="D59" s="4" t="s">
        <v>28</v>
      </c>
      <c r="E59" s="5">
        <v>53.44</v>
      </c>
    </row>
    <row r="60" spans="1:5" ht="12.75">
      <c r="A60" s="14">
        <v>38995</v>
      </c>
      <c r="B60" s="4" t="s">
        <v>5</v>
      </c>
      <c r="C60" s="4" t="s">
        <v>9</v>
      </c>
      <c r="D60" s="4" t="s">
        <v>22</v>
      </c>
      <c r="E60" s="5">
        <v>99.37</v>
      </c>
    </row>
    <row r="61" spans="1:5" ht="12.75">
      <c r="A61" s="14">
        <v>38999</v>
      </c>
      <c r="B61" s="4" t="s">
        <v>5</v>
      </c>
      <c r="C61" s="4" t="s">
        <v>7</v>
      </c>
      <c r="D61" s="4" t="s">
        <v>15</v>
      </c>
      <c r="E61" s="5">
        <v>18.06</v>
      </c>
    </row>
    <row r="62" spans="1:5" ht="12.75">
      <c r="A62" s="14">
        <v>38999</v>
      </c>
      <c r="B62" s="4" t="s">
        <v>96</v>
      </c>
      <c r="C62" s="4" t="s">
        <v>36</v>
      </c>
      <c r="D62" s="4" t="s">
        <v>44</v>
      </c>
      <c r="E62" s="5">
        <v>51.19</v>
      </c>
    </row>
    <row r="63" spans="1:5" ht="12.75">
      <c r="A63" s="14">
        <v>39000</v>
      </c>
      <c r="B63" s="4" t="s">
        <v>5</v>
      </c>
      <c r="C63" s="4" t="s">
        <v>7</v>
      </c>
      <c r="D63" s="4" t="s">
        <v>22</v>
      </c>
      <c r="E63" s="5">
        <v>72.27</v>
      </c>
    </row>
    <row r="64" spans="1:5" ht="12.75">
      <c r="A64" s="14">
        <v>39000</v>
      </c>
      <c r="B64" s="4" t="s">
        <v>96</v>
      </c>
      <c r="C64" s="4" t="s">
        <v>36</v>
      </c>
      <c r="D64" s="4" t="s">
        <v>28</v>
      </c>
      <c r="E64" s="5">
        <v>51.91</v>
      </c>
    </row>
    <row r="65" spans="1:5" ht="12.75">
      <c r="A65" s="14">
        <v>39002</v>
      </c>
      <c r="B65" s="4" t="s">
        <v>5</v>
      </c>
      <c r="C65" s="4" t="s">
        <v>39</v>
      </c>
      <c r="D65" s="4" t="s">
        <v>41</v>
      </c>
      <c r="E65" s="5">
        <v>79.97</v>
      </c>
    </row>
    <row r="66" spans="1:5" ht="12.75">
      <c r="A66" s="14">
        <v>39002</v>
      </c>
      <c r="B66" s="4" t="s">
        <v>96</v>
      </c>
      <c r="C66" s="4" t="s">
        <v>36</v>
      </c>
      <c r="D66" s="4" t="s">
        <v>28</v>
      </c>
      <c r="E66" s="5">
        <v>59.64</v>
      </c>
    </row>
    <row r="67" spans="1:5" ht="12.75">
      <c r="A67" s="14">
        <v>39002</v>
      </c>
      <c r="B67" s="4" t="s">
        <v>80</v>
      </c>
      <c r="C67" s="4" t="s">
        <v>14</v>
      </c>
      <c r="D67" s="4" t="s">
        <v>15</v>
      </c>
      <c r="E67" s="5">
        <v>39.14</v>
      </c>
    </row>
    <row r="68" spans="1:5" ht="12.75">
      <c r="A68" s="14">
        <v>39002</v>
      </c>
      <c r="B68" s="4" t="s">
        <v>141</v>
      </c>
      <c r="C68" s="4" t="s">
        <v>14</v>
      </c>
      <c r="D68" s="4" t="s">
        <v>47</v>
      </c>
      <c r="E68" s="5">
        <v>29.45</v>
      </c>
    </row>
    <row r="69" spans="1:5" ht="12.75">
      <c r="A69" s="14">
        <v>39003</v>
      </c>
      <c r="B69" s="4" t="s">
        <v>5</v>
      </c>
      <c r="C69" s="4" t="s">
        <v>71</v>
      </c>
      <c r="D69" s="4" t="s">
        <v>15</v>
      </c>
      <c r="E69" s="5">
        <v>135.13</v>
      </c>
    </row>
    <row r="70" spans="1:5" ht="12.75">
      <c r="A70" s="14">
        <v>39003</v>
      </c>
      <c r="B70" s="4" t="s">
        <v>45</v>
      </c>
      <c r="C70" s="4" t="s">
        <v>71</v>
      </c>
      <c r="D70" s="4" t="s">
        <v>47</v>
      </c>
      <c r="E70" s="5">
        <v>45.7</v>
      </c>
    </row>
    <row r="71" spans="1:5" ht="12.75">
      <c r="A71" s="14">
        <v>39003</v>
      </c>
      <c r="B71" s="4" t="s">
        <v>155</v>
      </c>
      <c r="C71" s="4" t="s">
        <v>71</v>
      </c>
      <c r="D71" s="4" t="s">
        <v>15</v>
      </c>
      <c r="E71" s="5">
        <v>60.49</v>
      </c>
    </row>
    <row r="72" spans="1:5" ht="12.75">
      <c r="A72" s="14">
        <v>39004</v>
      </c>
      <c r="B72" s="4" t="s">
        <v>141</v>
      </c>
      <c r="C72" s="4" t="s">
        <v>12</v>
      </c>
      <c r="D72" s="4" t="s">
        <v>70</v>
      </c>
      <c r="E72" s="5">
        <v>116.97</v>
      </c>
    </row>
    <row r="73" spans="1:5" ht="12.75">
      <c r="A73" s="14">
        <v>39004</v>
      </c>
      <c r="B73" s="4" t="s">
        <v>96</v>
      </c>
      <c r="C73" s="4" t="s">
        <v>36</v>
      </c>
      <c r="D73" s="4" t="s">
        <v>28</v>
      </c>
      <c r="E73" s="5">
        <v>61.96</v>
      </c>
    </row>
    <row r="74" spans="1:5" ht="12.75">
      <c r="A74" s="14">
        <v>39007</v>
      </c>
      <c r="B74" s="4" t="s">
        <v>96</v>
      </c>
      <c r="C74" s="4" t="s">
        <v>81</v>
      </c>
      <c r="D74" s="4" t="s">
        <v>28</v>
      </c>
      <c r="E74" s="5">
        <v>109.26</v>
      </c>
    </row>
    <row r="75" spans="1:5" ht="12.75">
      <c r="A75" s="14">
        <v>39007</v>
      </c>
      <c r="B75" s="4" t="s">
        <v>155</v>
      </c>
      <c r="C75" s="4" t="s">
        <v>79</v>
      </c>
      <c r="D75" s="4" t="s">
        <v>41</v>
      </c>
      <c r="E75" s="5">
        <v>39.51</v>
      </c>
    </row>
    <row r="76" spans="1:5" ht="12.75">
      <c r="A76" s="14">
        <v>39009</v>
      </c>
      <c r="B76" s="4" t="s">
        <v>155</v>
      </c>
      <c r="C76" s="4" t="s">
        <v>82</v>
      </c>
      <c r="D76" s="4" t="s">
        <v>41</v>
      </c>
      <c r="E76" s="5">
        <v>31.75</v>
      </c>
    </row>
    <row r="77" spans="1:5" ht="12.75">
      <c r="A77" s="14">
        <v>39011</v>
      </c>
      <c r="B77" s="4" t="s">
        <v>96</v>
      </c>
      <c r="C77" s="4" t="s">
        <v>9</v>
      </c>
      <c r="D77" s="4" t="s">
        <v>15</v>
      </c>
      <c r="E77" s="5">
        <v>54.22</v>
      </c>
    </row>
    <row r="78" spans="1:5" ht="12.75">
      <c r="A78" s="14">
        <v>39013</v>
      </c>
      <c r="B78" s="4" t="s">
        <v>155</v>
      </c>
      <c r="C78" s="4" t="s">
        <v>11</v>
      </c>
      <c r="D78" s="4" t="s">
        <v>15</v>
      </c>
      <c r="E78" s="5">
        <v>59.63</v>
      </c>
    </row>
    <row r="79" spans="1:5" ht="12.75">
      <c r="A79" s="14">
        <v>39017</v>
      </c>
      <c r="B79" s="4" t="s">
        <v>45</v>
      </c>
      <c r="C79" s="4" t="s">
        <v>10</v>
      </c>
      <c r="D79" s="4" t="s">
        <v>47</v>
      </c>
      <c r="E79" s="5">
        <v>48.47</v>
      </c>
    </row>
    <row r="80" spans="1:5" ht="12.75">
      <c r="A80" s="14" t="s">
        <v>159</v>
      </c>
      <c r="B80" s="4" t="s">
        <v>155</v>
      </c>
      <c r="C80" s="4" t="s">
        <v>160</v>
      </c>
      <c r="D80" s="4" t="s">
        <v>47</v>
      </c>
      <c r="E80" s="5">
        <v>347.13</v>
      </c>
    </row>
    <row r="81" spans="1:5" ht="12.75">
      <c r="A81" s="14">
        <v>39019</v>
      </c>
      <c r="B81" s="4" t="s">
        <v>59</v>
      </c>
      <c r="C81" s="4" t="s">
        <v>10</v>
      </c>
      <c r="D81" s="4" t="s">
        <v>15</v>
      </c>
      <c r="E81" s="5">
        <v>76.31</v>
      </c>
    </row>
    <row r="82" spans="1:5" ht="12.75">
      <c r="A82" s="14">
        <v>39019</v>
      </c>
      <c r="B82" s="4" t="s">
        <v>96</v>
      </c>
      <c r="C82" s="4" t="s">
        <v>10</v>
      </c>
      <c r="D82" s="4" t="s">
        <v>15</v>
      </c>
      <c r="E82" s="5">
        <v>70.88</v>
      </c>
    </row>
    <row r="83" spans="1:5" ht="12.75">
      <c r="A83" s="14">
        <v>39020</v>
      </c>
      <c r="B83" s="4" t="s">
        <v>96</v>
      </c>
      <c r="C83" s="4" t="s">
        <v>36</v>
      </c>
      <c r="D83" s="4" t="s">
        <v>41</v>
      </c>
      <c r="E83" s="5">
        <v>52.28</v>
      </c>
    </row>
    <row r="84" spans="1:5" ht="12.75">
      <c r="A84" s="14">
        <v>39025</v>
      </c>
      <c r="B84" s="4" t="s">
        <v>5</v>
      </c>
      <c r="C84" s="4" t="s">
        <v>10</v>
      </c>
      <c r="D84" s="4" t="s">
        <v>87</v>
      </c>
      <c r="E84" s="5">
        <v>63</v>
      </c>
    </row>
    <row r="85" spans="1:5" ht="12.75">
      <c r="A85" s="14">
        <v>39025</v>
      </c>
      <c r="B85" s="4" t="s">
        <v>155</v>
      </c>
      <c r="C85" s="4" t="s">
        <v>79</v>
      </c>
      <c r="D85" s="4" t="s">
        <v>47</v>
      </c>
      <c r="E85" s="5">
        <v>34.08</v>
      </c>
    </row>
    <row r="86" spans="1:5" ht="12.75">
      <c r="A86" s="14">
        <v>39025</v>
      </c>
      <c r="B86" s="4" t="s">
        <v>42</v>
      </c>
      <c r="C86" s="4" t="s">
        <v>79</v>
      </c>
      <c r="D86" s="4" t="s">
        <v>41</v>
      </c>
      <c r="E86" s="5">
        <v>30.99</v>
      </c>
    </row>
    <row r="87" spans="1:5" ht="12.75">
      <c r="A87" s="14">
        <v>39025</v>
      </c>
      <c r="B87" s="4" t="s">
        <v>141</v>
      </c>
      <c r="C87" s="4" t="s">
        <v>71</v>
      </c>
      <c r="D87" s="4" t="s">
        <v>70</v>
      </c>
      <c r="E87" s="5">
        <v>48.8</v>
      </c>
    </row>
    <row r="88" spans="1:5" ht="12.75">
      <c r="A88" s="14">
        <v>39028</v>
      </c>
      <c r="B88" s="4" t="s">
        <v>155</v>
      </c>
      <c r="C88" s="4" t="s">
        <v>79</v>
      </c>
      <c r="D88" s="4" t="s">
        <v>47</v>
      </c>
      <c r="E88" s="5">
        <v>23.24</v>
      </c>
    </row>
    <row r="89" spans="1:5" ht="12.75">
      <c r="A89" s="14">
        <v>39028</v>
      </c>
      <c r="B89" s="4" t="s">
        <v>155</v>
      </c>
      <c r="C89" s="4" t="s">
        <v>12</v>
      </c>
      <c r="D89" s="4" t="s">
        <v>47</v>
      </c>
      <c r="E89" s="5">
        <v>106.12</v>
      </c>
    </row>
    <row r="90" spans="1:5" ht="12.75">
      <c r="A90" s="14">
        <v>39029</v>
      </c>
      <c r="B90" s="4" t="s">
        <v>96</v>
      </c>
      <c r="C90" s="4" t="s">
        <v>79</v>
      </c>
      <c r="D90" s="4" t="s">
        <v>41</v>
      </c>
      <c r="E90" s="5">
        <v>43.02</v>
      </c>
    </row>
    <row r="91" spans="1:5" ht="12.75">
      <c r="A91" s="14">
        <v>39029</v>
      </c>
      <c r="B91" s="4" t="s">
        <v>141</v>
      </c>
      <c r="C91" s="4" t="s">
        <v>79</v>
      </c>
      <c r="D91" s="4" t="s">
        <v>47</v>
      </c>
      <c r="E91" s="5">
        <v>24.79</v>
      </c>
    </row>
    <row r="92" spans="1:5" ht="12.75">
      <c r="A92" s="14">
        <v>39030</v>
      </c>
      <c r="B92" s="4" t="s">
        <v>13</v>
      </c>
      <c r="C92" s="4" t="s">
        <v>79</v>
      </c>
      <c r="D92" s="4" t="s">
        <v>41</v>
      </c>
      <c r="E92" s="5">
        <v>53.33</v>
      </c>
    </row>
    <row r="93" spans="1:5" ht="12.75">
      <c r="A93" s="14">
        <v>39032</v>
      </c>
      <c r="B93" s="4" t="s">
        <v>5</v>
      </c>
      <c r="C93" s="4" t="s">
        <v>39</v>
      </c>
      <c r="D93" s="4" t="s">
        <v>87</v>
      </c>
      <c r="E93" s="5">
        <v>53.4</v>
      </c>
    </row>
    <row r="94" spans="1:5" ht="12.75">
      <c r="A94" s="14">
        <v>39041</v>
      </c>
      <c r="B94" s="4" t="s">
        <v>5</v>
      </c>
      <c r="C94" s="4" t="s">
        <v>71</v>
      </c>
      <c r="D94" s="4" t="s">
        <v>87</v>
      </c>
      <c r="E94" s="5">
        <v>45.56</v>
      </c>
    </row>
    <row r="95" spans="1:5" ht="12.75">
      <c r="A95" s="14">
        <v>39042</v>
      </c>
      <c r="B95" s="4" t="s">
        <v>96</v>
      </c>
      <c r="C95" s="4" t="s">
        <v>161</v>
      </c>
      <c r="D95" s="4" t="s">
        <v>86</v>
      </c>
      <c r="E95" s="5">
        <v>73.98</v>
      </c>
    </row>
    <row r="96" spans="1:5" ht="12.75">
      <c r="A96" s="14">
        <v>39046</v>
      </c>
      <c r="B96" s="4" t="s">
        <v>155</v>
      </c>
      <c r="C96" s="4" t="s">
        <v>36</v>
      </c>
      <c r="D96" s="4" t="s">
        <v>86</v>
      </c>
      <c r="E96" s="5">
        <v>48.04</v>
      </c>
    </row>
    <row r="97" spans="1:5" ht="12.75">
      <c r="A97" s="14">
        <v>39046</v>
      </c>
      <c r="B97" s="4" t="s">
        <v>88</v>
      </c>
      <c r="C97" s="4" t="s">
        <v>36</v>
      </c>
      <c r="D97" s="4" t="s">
        <v>90</v>
      </c>
      <c r="E97" s="5">
        <v>10.84</v>
      </c>
    </row>
    <row r="98" spans="1:5" ht="12.75">
      <c r="A98" s="14">
        <v>39049</v>
      </c>
      <c r="B98" s="4" t="s">
        <v>5</v>
      </c>
      <c r="C98" s="4" t="s">
        <v>162</v>
      </c>
      <c r="D98" s="4" t="s">
        <v>87</v>
      </c>
      <c r="E98" s="5">
        <v>45.04</v>
      </c>
    </row>
    <row r="99" spans="1:5" ht="12.75">
      <c r="A99" s="14">
        <v>39051</v>
      </c>
      <c r="B99" s="4" t="s">
        <v>88</v>
      </c>
      <c r="C99" s="4" t="s">
        <v>62</v>
      </c>
      <c r="D99" s="4" t="s">
        <v>163</v>
      </c>
      <c r="E99" s="5">
        <v>10.84</v>
      </c>
    </row>
    <row r="100" spans="1:5" ht="12.75">
      <c r="A100" s="14">
        <v>39051</v>
      </c>
      <c r="B100" s="4" t="s">
        <v>5</v>
      </c>
      <c r="C100" s="4" t="s">
        <v>39</v>
      </c>
      <c r="D100" s="4" t="s">
        <v>87</v>
      </c>
      <c r="E100" s="5">
        <v>45.03</v>
      </c>
    </row>
    <row r="101" spans="1:5" ht="12.75">
      <c r="A101" s="14">
        <v>39059</v>
      </c>
      <c r="B101" s="4" t="s">
        <v>96</v>
      </c>
      <c r="C101" s="4" t="s">
        <v>36</v>
      </c>
      <c r="D101" s="4" t="s">
        <v>86</v>
      </c>
      <c r="E101" s="5">
        <v>54.24</v>
      </c>
    </row>
    <row r="102" spans="1:5" ht="12.75">
      <c r="A102" s="14">
        <v>39060</v>
      </c>
      <c r="B102" s="4" t="s">
        <v>88</v>
      </c>
      <c r="C102" s="4" t="s">
        <v>106</v>
      </c>
      <c r="D102" s="4" t="s">
        <v>90</v>
      </c>
      <c r="E102" s="5">
        <v>10.84</v>
      </c>
    </row>
    <row r="103" spans="1:5" ht="12.75">
      <c r="A103" s="14">
        <v>39062</v>
      </c>
      <c r="B103" s="4" t="s">
        <v>5</v>
      </c>
      <c r="C103" s="4" t="s">
        <v>61</v>
      </c>
      <c r="D103" s="4" t="s">
        <v>87</v>
      </c>
      <c r="E103" s="8">
        <v>45.18</v>
      </c>
    </row>
    <row r="104" spans="1:5" ht="12.75">
      <c r="A104" s="14">
        <v>39065</v>
      </c>
      <c r="B104" s="4" t="s">
        <v>96</v>
      </c>
      <c r="C104" s="4" t="s">
        <v>164</v>
      </c>
      <c r="D104" s="4" t="s">
        <v>86</v>
      </c>
      <c r="E104" s="8">
        <v>44.93</v>
      </c>
    </row>
    <row r="105" spans="1:5" ht="12.75">
      <c r="A105" s="14" t="s">
        <v>165</v>
      </c>
      <c r="B105" s="4" t="s">
        <v>155</v>
      </c>
      <c r="C105" s="4" t="s">
        <v>166</v>
      </c>
      <c r="D105" s="4" t="s">
        <v>47</v>
      </c>
      <c r="E105" s="8">
        <v>268.08</v>
      </c>
    </row>
    <row r="106" spans="1:5" ht="12.75">
      <c r="A106" s="14" t="s">
        <v>165</v>
      </c>
      <c r="B106" s="4" t="s">
        <v>45</v>
      </c>
      <c r="C106" s="4" t="s">
        <v>166</v>
      </c>
      <c r="D106" s="4" t="s">
        <v>47</v>
      </c>
      <c r="E106" s="8">
        <v>155.75</v>
      </c>
    </row>
    <row r="107" spans="1:5" ht="12.75">
      <c r="A107" s="14">
        <v>39067</v>
      </c>
      <c r="B107" s="4" t="s">
        <v>88</v>
      </c>
      <c r="C107" s="4" t="s">
        <v>36</v>
      </c>
      <c r="D107" s="4" t="s">
        <v>163</v>
      </c>
      <c r="E107" s="8">
        <v>10.84</v>
      </c>
    </row>
    <row r="108" spans="1:5" ht="12.75">
      <c r="A108" s="14">
        <v>39069</v>
      </c>
      <c r="B108" s="4" t="s">
        <v>5</v>
      </c>
      <c r="C108" s="4" t="s">
        <v>77</v>
      </c>
      <c r="D108" s="4" t="s">
        <v>86</v>
      </c>
      <c r="E108" s="8">
        <v>108.75</v>
      </c>
    </row>
    <row r="109" spans="1:5" ht="12.75">
      <c r="A109" s="14">
        <v>39071</v>
      </c>
      <c r="B109" s="4" t="s">
        <v>13</v>
      </c>
      <c r="C109" s="4" t="s">
        <v>12</v>
      </c>
      <c r="D109" s="4" t="s">
        <v>47</v>
      </c>
      <c r="E109" s="8">
        <v>204.39</v>
      </c>
    </row>
    <row r="110" spans="1:5" ht="12.75">
      <c r="A110" s="14" t="s">
        <v>167</v>
      </c>
      <c r="B110" s="4" t="s">
        <v>88</v>
      </c>
      <c r="C110" s="4" t="s">
        <v>69</v>
      </c>
      <c r="D110" s="4" t="s">
        <v>163</v>
      </c>
      <c r="E110" s="8">
        <v>32.52</v>
      </c>
    </row>
    <row r="111" spans="1:5" ht="12.75">
      <c r="A111" s="14" t="s">
        <v>168</v>
      </c>
      <c r="B111" s="4" t="s">
        <v>13</v>
      </c>
      <c r="C111" s="4" t="s">
        <v>140</v>
      </c>
      <c r="D111" s="4" t="s">
        <v>86</v>
      </c>
      <c r="E111" s="8">
        <v>923.92</v>
      </c>
    </row>
    <row r="112" spans="1:5" ht="12.75">
      <c r="A112" s="14" t="s">
        <v>169</v>
      </c>
      <c r="B112" s="4" t="s">
        <v>45</v>
      </c>
      <c r="C112" s="4" t="s">
        <v>36</v>
      </c>
      <c r="D112" s="4" t="s">
        <v>47</v>
      </c>
      <c r="E112" s="8">
        <v>105.93</v>
      </c>
    </row>
    <row r="113" spans="1:5" ht="12.75">
      <c r="A113" s="14" t="s">
        <v>169</v>
      </c>
      <c r="B113" s="4" t="s">
        <v>5</v>
      </c>
      <c r="C113" s="4" t="s">
        <v>61</v>
      </c>
      <c r="D113" s="4" t="s">
        <v>87</v>
      </c>
      <c r="E113" s="8">
        <v>161.01</v>
      </c>
    </row>
    <row r="114" spans="1:5" ht="12.75">
      <c r="A114" s="14" t="s">
        <v>169</v>
      </c>
      <c r="B114" s="4" t="s">
        <v>88</v>
      </c>
      <c r="C114" s="4" t="s">
        <v>36</v>
      </c>
      <c r="D114" s="4" t="s">
        <v>90</v>
      </c>
      <c r="E114" s="8">
        <v>32.52</v>
      </c>
    </row>
    <row r="115" spans="1:5" ht="12.75">
      <c r="A115" s="14">
        <v>39084</v>
      </c>
      <c r="B115" s="4" t="s">
        <v>96</v>
      </c>
      <c r="C115" s="4" t="s">
        <v>46</v>
      </c>
      <c r="D115" s="4" t="s">
        <v>86</v>
      </c>
      <c r="E115" s="8">
        <v>43.37</v>
      </c>
    </row>
    <row r="116" spans="1:5" ht="12.75">
      <c r="A116" s="14">
        <v>39087</v>
      </c>
      <c r="B116" s="4" t="s">
        <v>96</v>
      </c>
      <c r="C116" s="4" t="s">
        <v>9</v>
      </c>
      <c r="D116" s="4" t="s">
        <v>86</v>
      </c>
      <c r="E116" s="8">
        <v>54.62</v>
      </c>
    </row>
    <row r="117" spans="1:5" ht="12.75">
      <c r="A117" s="14">
        <v>39088</v>
      </c>
      <c r="B117" s="4" t="s">
        <v>96</v>
      </c>
      <c r="C117" s="4" t="s">
        <v>173</v>
      </c>
      <c r="D117" s="4" t="s">
        <v>86</v>
      </c>
      <c r="E117" s="8">
        <v>89.85</v>
      </c>
    </row>
    <row r="118" spans="1:5" ht="12.75">
      <c r="A118" s="14">
        <v>39088</v>
      </c>
      <c r="B118" s="4" t="s">
        <v>88</v>
      </c>
      <c r="C118" s="4" t="s">
        <v>69</v>
      </c>
      <c r="D118" s="4" t="s">
        <v>163</v>
      </c>
      <c r="E118" s="8">
        <v>21.68</v>
      </c>
    </row>
    <row r="119" spans="1:5" ht="12.75">
      <c r="A119" s="14">
        <v>39089</v>
      </c>
      <c r="B119" s="4" t="s">
        <v>141</v>
      </c>
      <c r="C119" s="4" t="s">
        <v>154</v>
      </c>
      <c r="D119" s="4" t="s">
        <v>47</v>
      </c>
      <c r="E119" s="8">
        <v>74.75</v>
      </c>
    </row>
    <row r="120" spans="1:5" ht="12.75">
      <c r="A120" s="14" t="s">
        <v>171</v>
      </c>
      <c r="B120" s="4" t="s">
        <v>88</v>
      </c>
      <c r="C120" s="4" t="s">
        <v>172</v>
      </c>
      <c r="D120" s="4" t="s">
        <v>90</v>
      </c>
      <c r="E120" s="8">
        <v>21.69</v>
      </c>
    </row>
    <row r="121" spans="1:5" ht="12.75">
      <c r="A121" s="14" t="s">
        <v>170</v>
      </c>
      <c r="B121" s="4" t="s">
        <v>45</v>
      </c>
      <c r="C121" s="4" t="s">
        <v>11</v>
      </c>
      <c r="D121" s="4" t="s">
        <v>47</v>
      </c>
      <c r="E121" s="5">
        <v>110.77</v>
      </c>
    </row>
    <row r="122" spans="1:5" ht="12.75">
      <c r="A122" s="14">
        <v>39095</v>
      </c>
      <c r="B122" s="4" t="s">
        <v>96</v>
      </c>
      <c r="C122" s="4" t="s">
        <v>174</v>
      </c>
      <c r="D122" s="4" t="s">
        <v>86</v>
      </c>
      <c r="E122" s="5">
        <v>77.45</v>
      </c>
    </row>
    <row r="123" spans="1:5" ht="12.75">
      <c r="A123" s="14" t="s">
        <v>175</v>
      </c>
      <c r="B123" s="4" t="s">
        <v>6</v>
      </c>
      <c r="C123" s="4" t="s">
        <v>76</v>
      </c>
      <c r="D123" s="4" t="s">
        <v>87</v>
      </c>
      <c r="E123" s="5">
        <v>188.93</v>
      </c>
    </row>
    <row r="124" spans="1:5" ht="12.75">
      <c r="A124" s="14">
        <v>39097</v>
      </c>
      <c r="B124" s="4" t="s">
        <v>96</v>
      </c>
      <c r="C124" s="4" t="s">
        <v>10</v>
      </c>
      <c r="D124" s="4" t="s">
        <v>86</v>
      </c>
      <c r="E124" s="5">
        <v>58.15</v>
      </c>
    </row>
    <row r="125" spans="1:5" ht="12.75">
      <c r="A125" s="14">
        <v>39097</v>
      </c>
      <c r="B125" s="4" t="s">
        <v>155</v>
      </c>
      <c r="C125" s="4" t="s">
        <v>10</v>
      </c>
      <c r="D125" s="4" t="s">
        <v>47</v>
      </c>
      <c r="E125" s="5">
        <v>53.09</v>
      </c>
    </row>
    <row r="126" spans="1:5" ht="12.75">
      <c r="A126" s="14">
        <v>39098</v>
      </c>
      <c r="B126" s="4" t="s">
        <v>141</v>
      </c>
      <c r="C126" s="4" t="s">
        <v>10</v>
      </c>
      <c r="D126" s="4" t="s">
        <v>47</v>
      </c>
      <c r="E126" s="5">
        <v>37.95</v>
      </c>
    </row>
    <row r="127" spans="1:5" ht="12.75">
      <c r="A127" s="14">
        <v>39098</v>
      </c>
      <c r="B127" s="4" t="s">
        <v>96</v>
      </c>
      <c r="C127" s="4" t="s">
        <v>10</v>
      </c>
      <c r="D127" s="4" t="s">
        <v>86</v>
      </c>
      <c r="E127" s="5">
        <v>50.73</v>
      </c>
    </row>
    <row r="128" spans="1:5" ht="12.75">
      <c r="A128" s="14">
        <v>39100</v>
      </c>
      <c r="B128" s="4" t="s">
        <v>155</v>
      </c>
      <c r="C128" s="4" t="s">
        <v>121</v>
      </c>
      <c r="D128" s="4" t="s">
        <v>163</v>
      </c>
      <c r="E128" s="5">
        <v>52.65</v>
      </c>
    </row>
    <row r="129" spans="1:5" ht="12.75">
      <c r="A129" s="14">
        <v>39100</v>
      </c>
      <c r="B129" s="4" t="s">
        <v>5</v>
      </c>
      <c r="C129" s="4" t="s">
        <v>60</v>
      </c>
      <c r="D129" s="4" t="s">
        <v>87</v>
      </c>
      <c r="E129" s="5">
        <v>89.97</v>
      </c>
    </row>
    <row r="130" spans="1:5" ht="12.75">
      <c r="A130" s="14">
        <v>39102</v>
      </c>
      <c r="B130" s="4" t="s">
        <v>88</v>
      </c>
      <c r="C130" s="4" t="s">
        <v>77</v>
      </c>
      <c r="D130" s="4" t="s">
        <v>163</v>
      </c>
      <c r="E130" s="5">
        <v>10.84</v>
      </c>
    </row>
    <row r="131" spans="1:5" ht="12.75">
      <c r="A131" s="14">
        <v>39104</v>
      </c>
      <c r="B131" s="4" t="s">
        <v>5</v>
      </c>
      <c r="C131" s="4" t="s">
        <v>82</v>
      </c>
      <c r="D131" s="4" t="s">
        <v>87</v>
      </c>
      <c r="E131" s="5">
        <v>89.99</v>
      </c>
    </row>
    <row r="132" spans="1:5" ht="12.75">
      <c r="A132" s="14">
        <v>39105</v>
      </c>
      <c r="B132" s="4" t="s">
        <v>45</v>
      </c>
      <c r="C132" s="4" t="s">
        <v>10</v>
      </c>
      <c r="D132" s="4" t="s">
        <v>47</v>
      </c>
      <c r="E132" s="5">
        <v>47.07</v>
      </c>
    </row>
    <row r="133" spans="1:5" ht="12.75">
      <c r="A133" s="14">
        <v>39105</v>
      </c>
      <c r="B133" s="4" t="s">
        <v>88</v>
      </c>
      <c r="C133" s="4" t="s">
        <v>10</v>
      </c>
      <c r="D133" s="4" t="s">
        <v>90</v>
      </c>
      <c r="E133" s="5">
        <v>10.84</v>
      </c>
    </row>
    <row r="134" spans="1:5" ht="12.75">
      <c r="A134" s="14">
        <v>39108</v>
      </c>
      <c r="B134" s="4" t="s">
        <v>45</v>
      </c>
      <c r="C134" s="4" t="s">
        <v>10</v>
      </c>
      <c r="D134" s="4" t="s">
        <v>47</v>
      </c>
      <c r="E134" s="5">
        <v>44.33</v>
      </c>
    </row>
    <row r="135" spans="1:5" ht="12.75">
      <c r="A135" s="14">
        <v>39108</v>
      </c>
      <c r="B135" s="4" t="s">
        <v>88</v>
      </c>
      <c r="C135" s="4" t="s">
        <v>10</v>
      </c>
      <c r="D135" s="4" t="s">
        <v>90</v>
      </c>
      <c r="E135" s="5">
        <v>10.84</v>
      </c>
    </row>
    <row r="136" spans="1:5" ht="12.75">
      <c r="A136" s="14">
        <v>39109</v>
      </c>
      <c r="B136" s="4" t="s">
        <v>88</v>
      </c>
      <c r="C136" s="4" t="s">
        <v>84</v>
      </c>
      <c r="D136" s="4" t="s">
        <v>163</v>
      </c>
      <c r="E136" s="8">
        <v>10.85</v>
      </c>
    </row>
    <row r="137" spans="1:5" ht="12.75">
      <c r="A137" s="14">
        <v>39113</v>
      </c>
      <c r="B137" s="4" t="s">
        <v>45</v>
      </c>
      <c r="C137" s="4" t="s">
        <v>36</v>
      </c>
      <c r="D137" s="4" t="s">
        <v>47</v>
      </c>
      <c r="E137" s="5">
        <v>50.55</v>
      </c>
    </row>
    <row r="138" spans="1:5" ht="12.75">
      <c r="A138" s="14">
        <v>39115</v>
      </c>
      <c r="B138" s="4" t="s">
        <v>96</v>
      </c>
      <c r="C138" s="4" t="s">
        <v>7</v>
      </c>
      <c r="D138" s="4" t="s">
        <v>86</v>
      </c>
      <c r="E138" s="5">
        <v>53.43</v>
      </c>
    </row>
    <row r="139" spans="1:5" ht="12.75">
      <c r="A139" s="14" t="s">
        <v>176</v>
      </c>
      <c r="B139" s="4" t="s">
        <v>45</v>
      </c>
      <c r="C139" s="4" t="s">
        <v>142</v>
      </c>
      <c r="D139" s="4" t="s">
        <v>47</v>
      </c>
      <c r="E139" s="5">
        <v>135.69</v>
      </c>
    </row>
    <row r="140" spans="1:5" ht="12.75">
      <c r="A140" s="14" t="s">
        <v>176</v>
      </c>
      <c r="B140" s="4" t="s">
        <v>155</v>
      </c>
      <c r="C140" s="4" t="s">
        <v>142</v>
      </c>
      <c r="D140" s="4" t="s">
        <v>47</v>
      </c>
      <c r="E140" s="5">
        <v>152.67</v>
      </c>
    </row>
    <row r="141" spans="1:5" ht="12.75">
      <c r="A141" s="14">
        <v>39118</v>
      </c>
      <c r="B141" s="4" t="s">
        <v>5</v>
      </c>
      <c r="C141" s="4" t="s">
        <v>36</v>
      </c>
      <c r="D141" s="4" t="s">
        <v>87</v>
      </c>
      <c r="E141" s="5">
        <v>54.2</v>
      </c>
    </row>
    <row r="142" spans="1:5" ht="12.75">
      <c r="A142" s="14">
        <v>39122</v>
      </c>
      <c r="B142" s="4" t="s">
        <v>96</v>
      </c>
      <c r="C142" s="4" t="s">
        <v>14</v>
      </c>
      <c r="D142" s="4" t="s">
        <v>86</v>
      </c>
      <c r="E142" s="5">
        <v>50.41</v>
      </c>
    </row>
    <row r="143" spans="1:5" ht="12.75">
      <c r="A143" s="14" t="s">
        <v>177</v>
      </c>
      <c r="B143" s="4" t="s">
        <v>5</v>
      </c>
      <c r="C143" s="4" t="s">
        <v>12</v>
      </c>
      <c r="D143" s="4" t="s">
        <v>87</v>
      </c>
      <c r="E143" s="5">
        <v>143.73</v>
      </c>
    </row>
    <row r="144" spans="1:5" ht="12.75">
      <c r="A144" s="14">
        <v>39123</v>
      </c>
      <c r="B144" s="4" t="s">
        <v>6</v>
      </c>
      <c r="C144" s="4" t="s">
        <v>61</v>
      </c>
      <c r="D144" s="4" t="s">
        <v>87</v>
      </c>
      <c r="E144" s="5">
        <v>29.06</v>
      </c>
    </row>
    <row r="145" spans="1:5" ht="12.75">
      <c r="A145" s="14">
        <v>39125</v>
      </c>
      <c r="B145" s="4" t="s">
        <v>6</v>
      </c>
      <c r="C145" s="4" t="s">
        <v>61</v>
      </c>
      <c r="D145" s="4" t="s">
        <v>87</v>
      </c>
      <c r="E145" s="5">
        <v>29.07</v>
      </c>
    </row>
    <row r="146" spans="1:5" ht="12.75">
      <c r="A146" s="14">
        <v>39126</v>
      </c>
      <c r="B146" s="4" t="s">
        <v>6</v>
      </c>
      <c r="C146" s="4" t="s">
        <v>61</v>
      </c>
      <c r="D146" s="4" t="s">
        <v>87</v>
      </c>
      <c r="E146" s="5">
        <v>29.07</v>
      </c>
    </row>
    <row r="147" spans="1:5" ht="12.75">
      <c r="A147" s="14">
        <v>39128</v>
      </c>
      <c r="B147" s="4" t="s">
        <v>45</v>
      </c>
      <c r="C147" s="4" t="s">
        <v>14</v>
      </c>
      <c r="D147" s="4" t="s">
        <v>47</v>
      </c>
      <c r="E147" s="5">
        <v>33.25</v>
      </c>
    </row>
    <row r="148" spans="1:5" ht="12.75">
      <c r="A148" s="14">
        <v>39128</v>
      </c>
      <c r="B148" s="4" t="s">
        <v>96</v>
      </c>
      <c r="C148" s="4" t="s">
        <v>161</v>
      </c>
      <c r="D148" s="4" t="s">
        <v>86</v>
      </c>
      <c r="E148" s="5">
        <v>70.88</v>
      </c>
    </row>
    <row r="149" spans="1:5" ht="12.75">
      <c r="A149" s="14">
        <v>39128</v>
      </c>
      <c r="B149" s="4" t="s">
        <v>88</v>
      </c>
      <c r="C149" s="4" t="s">
        <v>14</v>
      </c>
      <c r="D149" s="4" t="s">
        <v>90</v>
      </c>
      <c r="E149" s="5">
        <v>10.84</v>
      </c>
    </row>
    <row r="150" spans="1:5" ht="12.75">
      <c r="A150" s="14" t="s">
        <v>180</v>
      </c>
      <c r="B150" s="4" t="s">
        <v>6</v>
      </c>
      <c r="C150" s="4" t="s">
        <v>12</v>
      </c>
      <c r="D150" s="4" t="s">
        <v>87</v>
      </c>
      <c r="E150" s="5">
        <v>174.4</v>
      </c>
    </row>
    <row r="151" spans="1:5" ht="12.75">
      <c r="A151" s="14">
        <v>39130</v>
      </c>
      <c r="B151" s="4" t="s">
        <v>88</v>
      </c>
      <c r="C151" s="4" t="s">
        <v>116</v>
      </c>
      <c r="D151" s="4" t="s">
        <v>90</v>
      </c>
      <c r="E151" s="5">
        <v>21.69</v>
      </c>
    </row>
    <row r="152" spans="1:5" ht="12.75">
      <c r="A152" s="14">
        <v>39135</v>
      </c>
      <c r="B152" s="4" t="s">
        <v>155</v>
      </c>
      <c r="C152" s="4" t="s">
        <v>179</v>
      </c>
      <c r="D152" s="4" t="s">
        <v>47</v>
      </c>
      <c r="E152" s="5">
        <v>10.84</v>
      </c>
    </row>
    <row r="153" spans="1:5" ht="12.75">
      <c r="A153" s="14">
        <v>39135</v>
      </c>
      <c r="B153" s="4" t="s">
        <v>88</v>
      </c>
      <c r="C153" s="4" t="s">
        <v>71</v>
      </c>
      <c r="D153" s="4" t="s">
        <v>90</v>
      </c>
      <c r="E153" s="5">
        <v>10.84</v>
      </c>
    </row>
    <row r="154" spans="1:5" ht="12.75">
      <c r="A154" s="14" t="s">
        <v>178</v>
      </c>
      <c r="B154" s="4" t="s">
        <v>5</v>
      </c>
      <c r="C154" s="4" t="s">
        <v>142</v>
      </c>
      <c r="D154" s="4" t="s">
        <v>47</v>
      </c>
      <c r="E154" s="5">
        <v>441.54</v>
      </c>
    </row>
    <row r="155" spans="1:5" ht="12.75">
      <c r="A155" s="14" t="s">
        <v>178</v>
      </c>
      <c r="B155" s="4" t="s">
        <v>45</v>
      </c>
      <c r="C155" s="4" t="s">
        <v>142</v>
      </c>
      <c r="D155" s="4" t="s">
        <v>47</v>
      </c>
      <c r="E155" s="5">
        <v>168.96</v>
      </c>
    </row>
    <row r="156" spans="1:5" ht="12.75">
      <c r="A156" s="14">
        <v>39144</v>
      </c>
      <c r="B156" s="4" t="s">
        <v>80</v>
      </c>
      <c r="C156" s="4" t="s">
        <v>24</v>
      </c>
      <c r="D156" s="4" t="s">
        <v>105</v>
      </c>
      <c r="E156" s="5">
        <v>165.38</v>
      </c>
    </row>
    <row r="157" spans="1:5" ht="12.75">
      <c r="A157" s="14">
        <v>39148</v>
      </c>
      <c r="B157" s="4" t="s">
        <v>155</v>
      </c>
      <c r="C157" s="4" t="s">
        <v>138</v>
      </c>
      <c r="D157" s="4" t="s">
        <v>47</v>
      </c>
      <c r="E157" s="5">
        <v>127.02</v>
      </c>
    </row>
    <row r="158" spans="1:5" ht="12.75">
      <c r="A158" s="14">
        <v>39148</v>
      </c>
      <c r="B158" s="4" t="s">
        <v>88</v>
      </c>
      <c r="C158" s="4" t="s">
        <v>106</v>
      </c>
      <c r="D158" s="4" t="s">
        <v>90</v>
      </c>
      <c r="E158" s="5">
        <v>10.84</v>
      </c>
    </row>
    <row r="159" spans="1:5" ht="12.75">
      <c r="A159" s="14">
        <v>39150</v>
      </c>
      <c r="B159" s="4" t="s">
        <v>88</v>
      </c>
      <c r="C159" s="4" t="s">
        <v>106</v>
      </c>
      <c r="D159" s="4" t="s">
        <v>90</v>
      </c>
      <c r="E159" s="5">
        <v>10.84</v>
      </c>
    </row>
    <row r="160" spans="1:5" ht="12.75">
      <c r="A160" s="14">
        <v>39165</v>
      </c>
      <c r="B160" s="4" t="s">
        <v>96</v>
      </c>
      <c r="C160" s="4" t="s">
        <v>69</v>
      </c>
      <c r="D160" s="4" t="s">
        <v>110</v>
      </c>
      <c r="E160" s="5">
        <v>68.96</v>
      </c>
    </row>
    <row r="161" spans="1:5" ht="12.75">
      <c r="A161" s="14">
        <v>39170</v>
      </c>
      <c r="B161" s="4" t="s">
        <v>48</v>
      </c>
      <c r="C161" s="4" t="s">
        <v>77</v>
      </c>
      <c r="D161" s="4" t="s">
        <v>108</v>
      </c>
      <c r="E161" s="5">
        <v>19.38</v>
      </c>
    </row>
    <row r="162" spans="1:5" ht="12.75">
      <c r="A162" s="14">
        <v>39171</v>
      </c>
      <c r="B162" s="4" t="s">
        <v>96</v>
      </c>
      <c r="C162" s="4" t="s">
        <v>71</v>
      </c>
      <c r="D162" s="4" t="s">
        <v>110</v>
      </c>
      <c r="E162" s="5">
        <v>48.97</v>
      </c>
    </row>
    <row r="163" spans="1:5" ht="12.75">
      <c r="A163" s="14">
        <v>39172</v>
      </c>
      <c r="B163" s="4" t="s">
        <v>96</v>
      </c>
      <c r="C163" s="4" t="s">
        <v>7</v>
      </c>
      <c r="D163" s="4" t="s">
        <v>110</v>
      </c>
      <c r="E163" s="5">
        <v>55.19</v>
      </c>
    </row>
    <row r="164" spans="1:5" ht="12.75">
      <c r="A164" s="14" t="s">
        <v>181</v>
      </c>
      <c r="B164" s="4" t="s">
        <v>96</v>
      </c>
      <c r="C164" s="4" t="s">
        <v>182</v>
      </c>
      <c r="D164" s="4" t="s">
        <v>110</v>
      </c>
      <c r="E164" s="5">
        <v>425.18</v>
      </c>
    </row>
    <row r="165" spans="1:5" ht="12.75">
      <c r="A165" s="14">
        <v>39181</v>
      </c>
      <c r="B165" s="4" t="s">
        <v>48</v>
      </c>
      <c r="C165" s="4" t="s">
        <v>62</v>
      </c>
      <c r="D165" s="4" t="s">
        <v>108</v>
      </c>
      <c r="E165" s="5">
        <v>19.38</v>
      </c>
    </row>
    <row r="166" spans="1:5" ht="12.75">
      <c r="A166" s="14">
        <v>39181</v>
      </c>
      <c r="B166" s="4" t="s">
        <v>96</v>
      </c>
      <c r="C166" s="4" t="s">
        <v>65</v>
      </c>
      <c r="D166" s="4" t="s">
        <v>110</v>
      </c>
      <c r="E166" s="5">
        <v>62.95</v>
      </c>
    </row>
    <row r="167" spans="1:5" ht="12.75">
      <c r="A167" s="14">
        <v>39182</v>
      </c>
      <c r="B167" s="4" t="s">
        <v>48</v>
      </c>
      <c r="C167" s="4" t="s">
        <v>14</v>
      </c>
      <c r="D167" s="4" t="s">
        <v>108</v>
      </c>
      <c r="E167" s="5">
        <f>9.68*2</f>
        <v>19.36</v>
      </c>
    </row>
    <row r="168" spans="1:5" ht="12.75">
      <c r="A168" s="14">
        <v>39182</v>
      </c>
      <c r="B168" s="4" t="s">
        <v>85</v>
      </c>
      <c r="C168" s="4" t="s">
        <v>10</v>
      </c>
      <c r="D168" s="4" t="s">
        <v>107</v>
      </c>
      <c r="E168" s="5">
        <v>20.06</v>
      </c>
    </row>
    <row r="169" spans="1:5" ht="12.75">
      <c r="A169" s="14">
        <v>39182</v>
      </c>
      <c r="B169" s="4" t="s">
        <v>8</v>
      </c>
      <c r="C169" s="4" t="s">
        <v>10</v>
      </c>
      <c r="D169" s="4" t="s">
        <v>107</v>
      </c>
      <c r="E169" s="5">
        <v>5.54</v>
      </c>
    </row>
    <row r="170" spans="1:5" ht="12.75">
      <c r="A170" s="14">
        <v>39184</v>
      </c>
      <c r="B170" s="4" t="s">
        <v>96</v>
      </c>
      <c r="C170" s="4" t="s">
        <v>64</v>
      </c>
      <c r="D170" s="4" t="s">
        <v>110</v>
      </c>
      <c r="E170" s="5">
        <v>52.75</v>
      </c>
    </row>
    <row r="171" spans="1:5" ht="12.75">
      <c r="A171" s="14">
        <v>39184</v>
      </c>
      <c r="B171" s="4" t="s">
        <v>48</v>
      </c>
      <c r="C171" s="4" t="s">
        <v>121</v>
      </c>
      <c r="D171" s="4" t="s">
        <v>108</v>
      </c>
      <c r="E171" s="5">
        <f>9.69*3</f>
        <v>29.07</v>
      </c>
    </row>
    <row r="172" spans="1:5" ht="12.75">
      <c r="A172" s="14">
        <v>39185</v>
      </c>
      <c r="B172" s="4" t="s">
        <v>48</v>
      </c>
      <c r="C172" s="4" t="s">
        <v>69</v>
      </c>
      <c r="D172" s="4" t="s">
        <v>108</v>
      </c>
      <c r="E172" s="5">
        <v>19.36</v>
      </c>
    </row>
    <row r="173" spans="1:5" ht="12.75">
      <c r="A173" s="14">
        <v>39189</v>
      </c>
      <c r="B173" s="4" t="s">
        <v>48</v>
      </c>
      <c r="C173" s="4" t="s">
        <v>185</v>
      </c>
      <c r="D173" s="4" t="s">
        <v>108</v>
      </c>
      <c r="E173" s="5">
        <v>29.08</v>
      </c>
    </row>
    <row r="174" spans="1:5" ht="12.75">
      <c r="A174" s="14">
        <v>39196</v>
      </c>
      <c r="B174" s="4" t="s">
        <v>96</v>
      </c>
      <c r="C174" s="4" t="s">
        <v>14</v>
      </c>
      <c r="D174" s="4" t="s">
        <v>110</v>
      </c>
      <c r="E174" s="5">
        <v>46.5</v>
      </c>
    </row>
    <row r="175" spans="1:5" ht="12.75">
      <c r="A175" s="14">
        <v>39199</v>
      </c>
      <c r="B175" s="4" t="s">
        <v>96</v>
      </c>
      <c r="C175" s="4" t="s">
        <v>7</v>
      </c>
      <c r="D175" s="4" t="s">
        <v>110</v>
      </c>
      <c r="E175" s="5">
        <v>53.58</v>
      </c>
    </row>
    <row r="176" spans="1:5" ht="12.75">
      <c r="A176" s="14">
        <v>39200</v>
      </c>
      <c r="B176" s="4" t="s">
        <v>96</v>
      </c>
      <c r="C176" s="4" t="s">
        <v>7</v>
      </c>
      <c r="D176" s="4" t="s">
        <v>110</v>
      </c>
      <c r="E176" s="5">
        <v>96.72</v>
      </c>
    </row>
    <row r="177" spans="1:5" ht="12.75">
      <c r="A177" s="14">
        <v>39200</v>
      </c>
      <c r="B177" s="4" t="s">
        <v>80</v>
      </c>
      <c r="C177" s="4" t="s">
        <v>184</v>
      </c>
      <c r="D177" s="4" t="s">
        <v>105</v>
      </c>
      <c r="E177" s="5">
        <v>151.06</v>
      </c>
    </row>
    <row r="178" spans="1:5" ht="12.75">
      <c r="A178" s="14">
        <v>39200</v>
      </c>
      <c r="B178" s="4" t="s">
        <v>48</v>
      </c>
      <c r="C178" s="4" t="s">
        <v>36</v>
      </c>
      <c r="D178" s="4" t="s">
        <v>108</v>
      </c>
      <c r="E178" s="5">
        <v>19.36</v>
      </c>
    </row>
    <row r="179" spans="1:5" ht="12.75">
      <c r="A179" s="14">
        <v>39202</v>
      </c>
      <c r="B179" s="4" t="s">
        <v>48</v>
      </c>
      <c r="C179" s="4" t="s">
        <v>71</v>
      </c>
      <c r="D179" s="4" t="s">
        <v>108</v>
      </c>
      <c r="E179" s="5">
        <v>19.36</v>
      </c>
    </row>
    <row r="180" spans="1:5" ht="12.75">
      <c r="A180" s="14">
        <v>39203</v>
      </c>
      <c r="B180" s="4" t="s">
        <v>48</v>
      </c>
      <c r="C180" s="4" t="s">
        <v>84</v>
      </c>
      <c r="D180" s="4" t="s">
        <v>108</v>
      </c>
      <c r="E180" s="5">
        <v>19.36</v>
      </c>
    </row>
    <row r="181" spans="1:5" ht="12.75">
      <c r="A181" s="14">
        <v>39209</v>
      </c>
      <c r="B181" s="4" t="s">
        <v>48</v>
      </c>
      <c r="C181" s="4" t="s">
        <v>97</v>
      </c>
      <c r="D181" s="4" t="s">
        <v>108</v>
      </c>
      <c r="E181" s="5">
        <v>29.04</v>
      </c>
    </row>
    <row r="182" spans="1:5" ht="12.75">
      <c r="A182" s="14">
        <v>39212</v>
      </c>
      <c r="B182" s="4" t="s">
        <v>48</v>
      </c>
      <c r="C182" s="4" t="s">
        <v>7</v>
      </c>
      <c r="D182" s="4" t="s">
        <v>108</v>
      </c>
      <c r="E182" s="5">
        <v>29.04</v>
      </c>
    </row>
    <row r="183" spans="1:6" ht="12.75">
      <c r="A183" s="14" t="s">
        <v>183</v>
      </c>
      <c r="B183" s="4" t="s">
        <v>48</v>
      </c>
      <c r="C183" s="4" t="s">
        <v>12</v>
      </c>
      <c r="D183" s="4" t="s">
        <v>108</v>
      </c>
      <c r="E183" s="5">
        <v>58.21</v>
      </c>
      <c r="F183" s="16"/>
    </row>
    <row r="184" spans="1:5" ht="12.75">
      <c r="A184" s="14">
        <v>39214</v>
      </c>
      <c r="B184" s="4" t="s">
        <v>80</v>
      </c>
      <c r="C184" s="4" t="s">
        <v>12</v>
      </c>
      <c r="D184" s="4" t="s">
        <v>105</v>
      </c>
      <c r="E184" s="5">
        <v>165.32</v>
      </c>
    </row>
    <row r="185" spans="1:5" ht="12.75">
      <c r="A185" s="14">
        <v>39217</v>
      </c>
      <c r="B185" s="4" t="s">
        <v>48</v>
      </c>
      <c r="C185" s="4" t="s">
        <v>143</v>
      </c>
      <c r="D185" s="4" t="s">
        <v>108</v>
      </c>
      <c r="E185" s="5">
        <v>29.08</v>
      </c>
    </row>
    <row r="186" spans="1:5" ht="12.75">
      <c r="A186" s="14">
        <v>39219</v>
      </c>
      <c r="B186" s="4" t="s">
        <v>48</v>
      </c>
      <c r="C186" s="4" t="s">
        <v>10</v>
      </c>
      <c r="D186" s="4" t="s">
        <v>108</v>
      </c>
      <c r="E186" s="5">
        <v>19.36</v>
      </c>
    </row>
    <row r="187" spans="1:5" ht="12.75">
      <c r="A187" s="14">
        <v>39220</v>
      </c>
      <c r="B187" s="4" t="s">
        <v>96</v>
      </c>
      <c r="C187" s="4" t="s">
        <v>36</v>
      </c>
      <c r="D187" s="4" t="s">
        <v>110</v>
      </c>
      <c r="E187" s="5">
        <v>59.09</v>
      </c>
    </row>
    <row r="188" spans="1:5" ht="12.75">
      <c r="A188" s="14">
        <v>39221</v>
      </c>
      <c r="B188" s="4" t="s">
        <v>80</v>
      </c>
      <c r="C188" s="4" t="s">
        <v>12</v>
      </c>
      <c r="D188" s="4" t="s">
        <v>105</v>
      </c>
      <c r="E188" s="5">
        <v>132.56</v>
      </c>
    </row>
    <row r="189" spans="1:5" ht="12.75">
      <c r="A189" s="14">
        <v>39225</v>
      </c>
      <c r="B189" s="4" t="s">
        <v>96</v>
      </c>
      <c r="C189" s="4" t="s">
        <v>14</v>
      </c>
      <c r="D189" s="4" t="s">
        <v>110</v>
      </c>
      <c r="E189" s="5">
        <v>46.67</v>
      </c>
    </row>
    <row r="190" spans="1:5" ht="12.75">
      <c r="A190" s="14">
        <v>39230</v>
      </c>
      <c r="B190" s="4" t="s">
        <v>48</v>
      </c>
      <c r="C190" s="4" t="s">
        <v>69</v>
      </c>
      <c r="D190" s="4" t="s">
        <v>108</v>
      </c>
      <c r="E190" s="5">
        <v>58.13</v>
      </c>
    </row>
    <row r="191" spans="1:5" ht="12.75">
      <c r="A191" s="14" t="s">
        <v>189</v>
      </c>
      <c r="B191" s="4" t="s">
        <v>155</v>
      </c>
      <c r="C191" s="4" t="s">
        <v>156</v>
      </c>
      <c r="D191" s="4" t="s">
        <v>47</v>
      </c>
      <c r="E191" s="5">
        <v>106.51</v>
      </c>
    </row>
    <row r="192" spans="1:5" ht="12.75">
      <c r="A192" s="14">
        <v>39232</v>
      </c>
      <c r="B192" s="4" t="s">
        <v>155</v>
      </c>
      <c r="C192" s="4" t="s">
        <v>103</v>
      </c>
      <c r="D192" s="4" t="s">
        <v>47</v>
      </c>
      <c r="E192" s="5">
        <v>88.32</v>
      </c>
    </row>
    <row r="193" spans="1:5" ht="12.75">
      <c r="A193" s="14" t="s">
        <v>190</v>
      </c>
      <c r="B193" s="4" t="s">
        <v>80</v>
      </c>
      <c r="C193" s="4" t="s">
        <v>12</v>
      </c>
      <c r="D193" s="4" t="s">
        <v>105</v>
      </c>
      <c r="E193" s="5">
        <v>360.29</v>
      </c>
    </row>
    <row r="194" spans="1:5" ht="12.75">
      <c r="A194" s="14">
        <v>39239</v>
      </c>
      <c r="B194" s="4" t="s">
        <v>5</v>
      </c>
      <c r="C194" s="4" t="s">
        <v>12</v>
      </c>
      <c r="D194" s="4" t="s">
        <v>47</v>
      </c>
      <c r="E194" s="5">
        <v>137.92</v>
      </c>
    </row>
    <row r="195" spans="1:5" ht="12.75">
      <c r="A195" s="14">
        <v>39243</v>
      </c>
      <c r="B195" s="4" t="s">
        <v>88</v>
      </c>
      <c r="C195" s="4" t="s">
        <v>12</v>
      </c>
      <c r="D195" s="4" t="s">
        <v>90</v>
      </c>
      <c r="E195" s="5">
        <v>21.68</v>
      </c>
    </row>
    <row r="196" spans="1:5" ht="12.75">
      <c r="A196" s="14" t="s">
        <v>192</v>
      </c>
      <c r="B196" s="4" t="s">
        <v>5</v>
      </c>
      <c r="C196" s="4" t="s">
        <v>12</v>
      </c>
      <c r="D196" s="4" t="s">
        <v>86</v>
      </c>
      <c r="E196" s="5">
        <v>475.16</v>
      </c>
    </row>
    <row r="197" spans="1:5" ht="12.75">
      <c r="A197" s="14" t="s">
        <v>191</v>
      </c>
      <c r="B197" s="4" t="s">
        <v>5</v>
      </c>
      <c r="C197" s="4" t="s">
        <v>142</v>
      </c>
      <c r="D197" s="4" t="s">
        <v>86</v>
      </c>
      <c r="E197" s="5">
        <v>606.08</v>
      </c>
    </row>
    <row r="198" spans="1:5" ht="12.75">
      <c r="A198" s="14"/>
      <c r="B198" s="4"/>
      <c r="C198" s="4"/>
      <c r="D198" s="4"/>
      <c r="E198" s="5"/>
    </row>
    <row r="199" spans="1:5" ht="12.75">
      <c r="A199" s="14"/>
      <c r="B199" s="4"/>
      <c r="C199" s="4"/>
      <c r="D199" s="4"/>
      <c r="E199" s="5"/>
    </row>
    <row r="200" spans="1:5" ht="12.75">
      <c r="A200" s="4"/>
      <c r="B200" s="4"/>
      <c r="C200" s="4"/>
      <c r="D200" s="4" t="s">
        <v>187</v>
      </c>
      <c r="E200" s="13">
        <f>SUM(E3:E199)</f>
        <v>16582.69000000001</v>
      </c>
    </row>
    <row r="201" spans="1:5" ht="12.75">
      <c r="A201" s="4"/>
      <c r="B201" s="4"/>
      <c r="C201" s="4"/>
      <c r="D201" s="4" t="s">
        <v>186</v>
      </c>
      <c r="E201" s="5">
        <v>-6582.69</v>
      </c>
    </row>
    <row r="202" spans="1:5" ht="12.75">
      <c r="A202" s="4"/>
      <c r="B202" s="4"/>
      <c r="C202" s="4"/>
      <c r="D202" s="17" t="s">
        <v>188</v>
      </c>
      <c r="E202" s="12">
        <f>E200+E201</f>
        <v>10000.000000000011</v>
      </c>
    </row>
    <row r="203" ht="12.75">
      <c r="E203" s="5"/>
    </row>
    <row r="204" ht="12.75">
      <c r="E204" s="5"/>
    </row>
    <row r="205" ht="12.75">
      <c r="E205" s="5"/>
    </row>
    <row r="206" ht="12.75">
      <c r="E206" s="4"/>
    </row>
    <row r="207" ht="12.75">
      <c r="E207" s="4"/>
    </row>
    <row r="208" ht="12.75">
      <c r="E208" s="4"/>
    </row>
    <row r="209" ht="12.75">
      <c r="E209" s="4"/>
    </row>
    <row r="210" ht="12.75">
      <c r="E210" s="4"/>
    </row>
    <row r="211" ht="12.75">
      <c r="E211" s="4"/>
    </row>
  </sheetData>
  <sheetProtection/>
  <mergeCells count="1">
    <mergeCell ref="A1:E1"/>
  </mergeCells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7"/>
  <sheetViews>
    <sheetView zoomScalePageLayoutView="0" workbookViewId="0" topLeftCell="A1">
      <pane ySplit="2" topLeftCell="A174" activePane="bottomLeft" state="frozen"/>
      <selection pane="topLeft" activeCell="A1" sqref="A1"/>
      <selection pane="bottomLeft" activeCell="E204" sqref="E204"/>
    </sheetView>
  </sheetViews>
  <sheetFormatPr defaultColWidth="9.140625" defaultRowHeight="12.75"/>
  <cols>
    <col min="1" max="1" width="11.57421875" style="0" customWidth="1"/>
    <col min="2" max="2" width="11.28125" style="0" customWidth="1"/>
    <col min="3" max="3" width="19.57421875" style="0" customWidth="1"/>
    <col min="4" max="4" width="20.00390625" style="0" customWidth="1"/>
    <col min="5" max="5" width="16.421875" style="0" customWidth="1"/>
    <col min="6" max="6" width="12.7109375" style="0" customWidth="1"/>
  </cols>
  <sheetData>
    <row r="1" spans="1:6" ht="27" thickBot="1">
      <c r="A1" s="46" t="s">
        <v>240</v>
      </c>
      <c r="B1" s="46"/>
      <c r="C1" s="46"/>
      <c r="D1" s="46"/>
      <c r="E1" s="46"/>
      <c r="F1" s="46"/>
    </row>
    <row r="2" spans="1:6" ht="18.75" thickBot="1">
      <c r="A2" s="2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9" t="s">
        <v>231</v>
      </c>
    </row>
    <row r="3" spans="1:5" ht="12.75">
      <c r="A3" s="14" t="s">
        <v>193</v>
      </c>
      <c r="B3" s="4" t="s">
        <v>5</v>
      </c>
      <c r="C3" s="4" t="s">
        <v>194</v>
      </c>
      <c r="D3" s="4" t="s">
        <v>15</v>
      </c>
      <c r="E3" s="15">
        <v>296.26</v>
      </c>
    </row>
    <row r="4" spans="1:5" ht="12.75">
      <c r="A4" s="14" t="s">
        <v>197</v>
      </c>
      <c r="B4" s="4" t="s">
        <v>88</v>
      </c>
      <c r="C4" s="4" t="s">
        <v>138</v>
      </c>
      <c r="D4" s="4" t="s">
        <v>37</v>
      </c>
      <c r="E4" s="15">
        <v>11.12</v>
      </c>
    </row>
    <row r="5" spans="1:5" ht="12.75">
      <c r="A5" s="14">
        <v>39298</v>
      </c>
      <c r="B5" s="4" t="s">
        <v>96</v>
      </c>
      <c r="C5" s="4" t="s">
        <v>195</v>
      </c>
      <c r="D5" s="4" t="s">
        <v>28</v>
      </c>
      <c r="E5" s="15">
        <v>144.37</v>
      </c>
    </row>
    <row r="6" spans="1:5" ht="12.75">
      <c r="A6" s="14">
        <v>39298</v>
      </c>
      <c r="B6" s="4" t="s">
        <v>5</v>
      </c>
      <c r="C6" s="4" t="s">
        <v>77</v>
      </c>
      <c r="D6" s="4" t="s">
        <v>22</v>
      </c>
      <c r="E6" s="15">
        <v>74.3</v>
      </c>
    </row>
    <row r="7" spans="1:5" ht="12.75">
      <c r="A7" s="14">
        <v>39304</v>
      </c>
      <c r="B7" s="4" t="s">
        <v>80</v>
      </c>
      <c r="C7" s="4" t="s">
        <v>14</v>
      </c>
      <c r="D7" s="4" t="s">
        <v>15</v>
      </c>
      <c r="E7" s="15">
        <v>54.85</v>
      </c>
    </row>
    <row r="8" spans="1:6" ht="12.75">
      <c r="A8" s="14" t="s">
        <v>196</v>
      </c>
      <c r="B8" s="4" t="s">
        <v>5</v>
      </c>
      <c r="C8" s="4" t="s">
        <v>156</v>
      </c>
      <c r="D8" s="4" t="s">
        <v>47</v>
      </c>
      <c r="E8" s="15">
        <v>322.72</v>
      </c>
      <c r="F8" s="22">
        <f>264*1.2</f>
        <v>316.8</v>
      </c>
    </row>
    <row r="9" spans="1:5" ht="12.75">
      <c r="A9" s="14">
        <v>39305</v>
      </c>
      <c r="B9" s="4" t="s">
        <v>96</v>
      </c>
      <c r="C9" s="4" t="s">
        <v>36</v>
      </c>
      <c r="D9" s="4" t="s">
        <v>28</v>
      </c>
      <c r="E9" s="5">
        <v>65.32</v>
      </c>
    </row>
    <row r="10" spans="1:5" ht="12.75">
      <c r="A10" s="14">
        <v>39308</v>
      </c>
      <c r="B10" s="4" t="s">
        <v>88</v>
      </c>
      <c r="C10" s="4" t="s">
        <v>10</v>
      </c>
      <c r="D10" s="4" t="s">
        <v>37</v>
      </c>
      <c r="E10" s="5">
        <v>88.87</v>
      </c>
    </row>
    <row r="11" spans="1:5" ht="12.75">
      <c r="A11" s="4" t="s">
        <v>198</v>
      </c>
      <c r="B11" s="4" t="s">
        <v>80</v>
      </c>
      <c r="C11" s="4" t="s">
        <v>24</v>
      </c>
      <c r="D11" s="4" t="s">
        <v>19</v>
      </c>
      <c r="E11" s="5">
        <v>247.73</v>
      </c>
    </row>
    <row r="12" spans="1:5" ht="12.75">
      <c r="A12" s="14">
        <v>39314</v>
      </c>
      <c r="B12" s="4" t="s">
        <v>88</v>
      </c>
      <c r="C12" s="4" t="s">
        <v>10</v>
      </c>
      <c r="D12" s="4" t="s">
        <v>202</v>
      </c>
      <c r="E12" s="5">
        <v>33.33</v>
      </c>
    </row>
    <row r="13" spans="1:5" ht="12.75">
      <c r="A13" s="14">
        <v>39314</v>
      </c>
      <c r="B13" s="4" t="s">
        <v>5</v>
      </c>
      <c r="C13" s="4" t="s">
        <v>10</v>
      </c>
      <c r="D13" s="4" t="s">
        <v>22</v>
      </c>
      <c r="E13" s="5">
        <v>110.64</v>
      </c>
    </row>
    <row r="14" spans="1:5" ht="12.75">
      <c r="A14" s="14">
        <v>39315</v>
      </c>
      <c r="B14" s="4" t="s">
        <v>5</v>
      </c>
      <c r="C14" s="4" t="s">
        <v>14</v>
      </c>
      <c r="D14" s="4" t="s">
        <v>22</v>
      </c>
      <c r="E14" s="5">
        <v>92.4</v>
      </c>
    </row>
    <row r="15" spans="1:5" ht="12.75">
      <c r="A15" s="14">
        <v>39317</v>
      </c>
      <c r="B15" s="4" t="s">
        <v>5</v>
      </c>
      <c r="C15" s="4" t="s">
        <v>36</v>
      </c>
      <c r="D15" s="4" t="s">
        <v>22</v>
      </c>
      <c r="E15" s="5">
        <v>110.88</v>
      </c>
    </row>
    <row r="16" spans="1:5" ht="12.75">
      <c r="A16" s="14">
        <v>39317</v>
      </c>
      <c r="B16" s="4" t="s">
        <v>96</v>
      </c>
      <c r="C16" s="4" t="s">
        <v>36</v>
      </c>
      <c r="D16" s="4" t="s">
        <v>201</v>
      </c>
      <c r="E16" s="5">
        <v>62.25</v>
      </c>
    </row>
    <row r="17" spans="1:5" ht="12.75">
      <c r="A17" s="14">
        <v>39317</v>
      </c>
      <c r="B17" s="4" t="s">
        <v>88</v>
      </c>
      <c r="C17" s="4" t="s">
        <v>71</v>
      </c>
      <c r="D17" s="4" t="s">
        <v>37</v>
      </c>
      <c r="E17" s="5">
        <v>22.22</v>
      </c>
    </row>
    <row r="18" spans="1:5" ht="12.75">
      <c r="A18" s="14">
        <v>39321</v>
      </c>
      <c r="B18" s="4" t="s">
        <v>5</v>
      </c>
      <c r="C18" s="4" t="s">
        <v>84</v>
      </c>
      <c r="D18" s="4" t="s">
        <v>22</v>
      </c>
      <c r="E18" s="5">
        <v>92.4</v>
      </c>
    </row>
    <row r="19" spans="1:5" ht="12.75">
      <c r="A19" s="14">
        <v>39322</v>
      </c>
      <c r="B19" s="4" t="s">
        <v>5</v>
      </c>
      <c r="C19" s="4" t="s">
        <v>36</v>
      </c>
      <c r="D19" s="4" t="s">
        <v>205</v>
      </c>
      <c r="E19" s="5">
        <v>73.92</v>
      </c>
    </row>
    <row r="20" spans="1:5" ht="12.75">
      <c r="A20" s="14">
        <v>39323</v>
      </c>
      <c r="B20" s="4" t="s">
        <v>35</v>
      </c>
      <c r="C20" s="4" t="s">
        <v>12</v>
      </c>
      <c r="D20" s="4" t="s">
        <v>199</v>
      </c>
      <c r="E20" s="5">
        <v>33.9</v>
      </c>
    </row>
    <row r="21" spans="1:5" ht="12.75">
      <c r="A21" s="14">
        <v>39324</v>
      </c>
      <c r="B21" s="4" t="s">
        <v>200</v>
      </c>
      <c r="C21" s="4" t="s">
        <v>79</v>
      </c>
      <c r="D21" s="4" t="s">
        <v>26</v>
      </c>
      <c r="E21" s="13">
        <v>29.44</v>
      </c>
    </row>
    <row r="22" spans="1:5" ht="12.75">
      <c r="A22" s="14">
        <v>39324</v>
      </c>
      <c r="B22" s="4" t="s">
        <v>5</v>
      </c>
      <c r="C22" s="4" t="s">
        <v>203</v>
      </c>
      <c r="D22" s="4" t="s">
        <v>22</v>
      </c>
      <c r="E22" s="13">
        <v>92.4</v>
      </c>
    </row>
    <row r="23" spans="1:5" ht="12.75">
      <c r="A23" s="14">
        <v>39324</v>
      </c>
      <c r="B23" s="4" t="s">
        <v>155</v>
      </c>
      <c r="C23" s="4" t="s">
        <v>172</v>
      </c>
      <c r="D23" s="4" t="s">
        <v>44</v>
      </c>
      <c r="E23" s="13">
        <v>69.16</v>
      </c>
    </row>
    <row r="24" spans="1:5" ht="12.75">
      <c r="A24" s="14">
        <v>39324</v>
      </c>
      <c r="B24" s="4" t="s">
        <v>96</v>
      </c>
      <c r="C24" s="4" t="s">
        <v>172</v>
      </c>
      <c r="D24" s="4" t="s">
        <v>28</v>
      </c>
      <c r="E24" s="13">
        <v>73.57</v>
      </c>
    </row>
    <row r="25" spans="1:5" ht="12.75">
      <c r="A25" s="14">
        <v>39325</v>
      </c>
      <c r="B25" s="4" t="s">
        <v>6</v>
      </c>
      <c r="C25" s="4" t="s">
        <v>103</v>
      </c>
      <c r="D25" s="4" t="s">
        <v>15</v>
      </c>
      <c r="E25" s="13">
        <v>120.14</v>
      </c>
    </row>
    <row r="26" spans="1:5" ht="12.75">
      <c r="A26" s="14">
        <v>39325</v>
      </c>
      <c r="B26" s="4" t="s">
        <v>5</v>
      </c>
      <c r="C26" s="4" t="s">
        <v>103</v>
      </c>
      <c r="D26" s="4" t="s">
        <v>15</v>
      </c>
      <c r="E26" s="13">
        <v>231</v>
      </c>
    </row>
    <row r="27" spans="1:5" ht="12.75">
      <c r="A27" s="14">
        <v>39325</v>
      </c>
      <c r="B27" s="4" t="s">
        <v>35</v>
      </c>
      <c r="C27" s="4" t="s">
        <v>204</v>
      </c>
      <c r="D27" s="4" t="s">
        <v>47</v>
      </c>
      <c r="E27" s="13">
        <v>0</v>
      </c>
    </row>
    <row r="28" spans="1:5" ht="12.75">
      <c r="A28" s="14">
        <v>39329</v>
      </c>
      <c r="B28" s="4" t="s">
        <v>5</v>
      </c>
      <c r="C28" s="4" t="s">
        <v>7</v>
      </c>
      <c r="D28" s="4" t="s">
        <v>22</v>
      </c>
      <c r="E28" s="13">
        <v>110.88</v>
      </c>
    </row>
    <row r="29" spans="1:5" ht="12.75">
      <c r="A29" s="14">
        <v>39331</v>
      </c>
      <c r="B29" s="4" t="s">
        <v>96</v>
      </c>
      <c r="C29" s="4" t="s">
        <v>9</v>
      </c>
      <c r="D29" s="4" t="s">
        <v>44</v>
      </c>
      <c r="E29" s="13">
        <v>39.72</v>
      </c>
    </row>
    <row r="30" spans="1:5" ht="12.75">
      <c r="A30" s="14">
        <v>39331</v>
      </c>
      <c r="B30" s="4" t="s">
        <v>5</v>
      </c>
      <c r="C30" s="4" t="s">
        <v>60</v>
      </c>
      <c r="D30" s="4" t="s">
        <v>205</v>
      </c>
      <c r="E30" s="13">
        <v>92.4</v>
      </c>
    </row>
    <row r="31" spans="1:5" ht="12.75">
      <c r="A31" s="14">
        <v>39331</v>
      </c>
      <c r="B31" s="4" t="s">
        <v>200</v>
      </c>
      <c r="C31" s="4" t="s">
        <v>97</v>
      </c>
      <c r="D31" s="4" t="s">
        <v>207</v>
      </c>
      <c r="E31" s="13">
        <v>54.37</v>
      </c>
    </row>
    <row r="32" spans="1:5" ht="12.75">
      <c r="A32" s="14">
        <v>39332</v>
      </c>
      <c r="B32" s="4" t="s">
        <v>88</v>
      </c>
      <c r="C32" s="4" t="s">
        <v>84</v>
      </c>
      <c r="D32" s="4" t="s">
        <v>15</v>
      </c>
      <c r="E32" s="13">
        <v>58.32</v>
      </c>
    </row>
    <row r="33" spans="1:5" ht="12.75">
      <c r="A33" s="14">
        <v>39332</v>
      </c>
      <c r="B33" s="4" t="s">
        <v>5</v>
      </c>
      <c r="C33" s="4" t="s">
        <v>84</v>
      </c>
      <c r="D33" s="4" t="s">
        <v>15</v>
      </c>
      <c r="E33" s="13">
        <v>18.48</v>
      </c>
    </row>
    <row r="34" spans="1:5" ht="12.75">
      <c r="A34" s="14">
        <v>39332</v>
      </c>
      <c r="B34" s="4" t="s">
        <v>72</v>
      </c>
      <c r="C34" s="4" t="s">
        <v>84</v>
      </c>
      <c r="D34" s="4" t="s">
        <v>47</v>
      </c>
      <c r="E34" s="13">
        <v>19.38</v>
      </c>
    </row>
    <row r="35" spans="1:5" ht="12.75">
      <c r="A35" s="14" t="s">
        <v>206</v>
      </c>
      <c r="B35" s="4" t="s">
        <v>96</v>
      </c>
      <c r="C35" s="4" t="s">
        <v>58</v>
      </c>
      <c r="D35" s="4" t="s">
        <v>28</v>
      </c>
      <c r="E35" s="13">
        <v>299.65</v>
      </c>
    </row>
    <row r="36" spans="1:5" ht="12.75">
      <c r="A36" s="14">
        <v>39335</v>
      </c>
      <c r="B36" s="4" t="s">
        <v>88</v>
      </c>
      <c r="C36" s="4" t="s">
        <v>62</v>
      </c>
      <c r="D36" s="4" t="s">
        <v>22</v>
      </c>
      <c r="E36" s="13">
        <v>22.22</v>
      </c>
    </row>
    <row r="37" spans="1:5" ht="12.75">
      <c r="A37" s="14">
        <v>39335</v>
      </c>
      <c r="B37" s="4" t="s">
        <v>96</v>
      </c>
      <c r="C37" s="4" t="s">
        <v>14</v>
      </c>
      <c r="D37" s="4" t="s">
        <v>201</v>
      </c>
      <c r="E37" s="13">
        <v>66.41</v>
      </c>
    </row>
    <row r="38" spans="1:5" ht="12.75">
      <c r="A38" s="14">
        <v>39338</v>
      </c>
      <c r="B38" s="4" t="s">
        <v>8</v>
      </c>
      <c r="C38" s="4" t="s">
        <v>10</v>
      </c>
      <c r="D38" s="4" t="s">
        <v>28</v>
      </c>
      <c r="E38" s="13">
        <v>19.35</v>
      </c>
    </row>
    <row r="39" spans="1:5" ht="12.75">
      <c r="A39" s="14">
        <v>39338</v>
      </c>
      <c r="B39" s="4" t="s">
        <v>5</v>
      </c>
      <c r="C39" s="4" t="s">
        <v>10</v>
      </c>
      <c r="D39" s="4" t="s">
        <v>205</v>
      </c>
      <c r="E39" s="13">
        <v>110.88</v>
      </c>
    </row>
    <row r="40" spans="1:5" ht="12.75">
      <c r="A40" s="14">
        <v>39340</v>
      </c>
      <c r="B40" s="4" t="s">
        <v>5</v>
      </c>
      <c r="C40" s="4" t="s">
        <v>36</v>
      </c>
      <c r="D40" s="4" t="s">
        <v>22</v>
      </c>
      <c r="E40" s="13">
        <v>212.34</v>
      </c>
    </row>
    <row r="41" spans="1:5" ht="12.75">
      <c r="A41" s="14">
        <v>39343</v>
      </c>
      <c r="B41" s="4" t="s">
        <v>96</v>
      </c>
      <c r="C41" s="4" t="s">
        <v>209</v>
      </c>
      <c r="D41" s="4" t="s">
        <v>44</v>
      </c>
      <c r="E41" s="13">
        <v>71.71</v>
      </c>
    </row>
    <row r="42" spans="1:5" ht="12.75">
      <c r="A42" s="14">
        <v>39343</v>
      </c>
      <c r="B42" s="4" t="s">
        <v>5</v>
      </c>
      <c r="C42" s="4" t="s">
        <v>77</v>
      </c>
      <c r="D42" s="4" t="s">
        <v>22</v>
      </c>
      <c r="E42" s="13">
        <v>83.03</v>
      </c>
    </row>
    <row r="43" spans="1:5" ht="12.75">
      <c r="A43" s="14">
        <v>39343</v>
      </c>
      <c r="B43" s="4" t="s">
        <v>88</v>
      </c>
      <c r="C43" s="4" t="s">
        <v>10</v>
      </c>
      <c r="D43" s="4" t="s">
        <v>37</v>
      </c>
      <c r="E43" s="13">
        <v>22.22</v>
      </c>
    </row>
    <row r="44" spans="1:5" ht="12.75">
      <c r="A44" s="14">
        <v>39343</v>
      </c>
      <c r="B44" s="4" t="s">
        <v>54</v>
      </c>
      <c r="C44" s="4" t="s">
        <v>71</v>
      </c>
      <c r="D44" s="4" t="s">
        <v>210</v>
      </c>
      <c r="E44" s="13">
        <v>98.6</v>
      </c>
    </row>
    <row r="45" spans="1:5" ht="12.75">
      <c r="A45" s="14">
        <v>39345</v>
      </c>
      <c r="B45" s="4" t="s">
        <v>5</v>
      </c>
      <c r="C45" s="4" t="s">
        <v>77</v>
      </c>
      <c r="D45" s="4" t="s">
        <v>22</v>
      </c>
      <c r="E45" s="13">
        <v>110.7</v>
      </c>
    </row>
    <row r="46" spans="1:5" ht="12.75">
      <c r="A46" s="14">
        <v>39345</v>
      </c>
      <c r="B46" s="4" t="s">
        <v>54</v>
      </c>
      <c r="C46" s="4" t="s">
        <v>64</v>
      </c>
      <c r="D46" s="4" t="s">
        <v>26</v>
      </c>
      <c r="E46" s="13">
        <v>108.62</v>
      </c>
    </row>
    <row r="47" spans="1:5" ht="12.75">
      <c r="A47" s="14">
        <v>39345</v>
      </c>
      <c r="B47" s="4" t="s">
        <v>96</v>
      </c>
      <c r="C47" s="4" t="s">
        <v>36</v>
      </c>
      <c r="D47" s="4" t="s">
        <v>207</v>
      </c>
      <c r="E47" s="13">
        <v>51.88</v>
      </c>
    </row>
    <row r="48" spans="1:5" ht="12.75">
      <c r="A48" s="14">
        <v>39347</v>
      </c>
      <c r="B48" s="4" t="s">
        <v>5</v>
      </c>
      <c r="C48" s="4" t="s">
        <v>61</v>
      </c>
      <c r="D48" s="4" t="s">
        <v>210</v>
      </c>
      <c r="E48" s="13">
        <v>148.22</v>
      </c>
    </row>
    <row r="49" spans="1:5" ht="12.75">
      <c r="A49" s="14">
        <v>39347</v>
      </c>
      <c r="B49" s="4" t="s">
        <v>38</v>
      </c>
      <c r="C49" s="4" t="s">
        <v>10</v>
      </c>
      <c r="D49" s="4" t="s">
        <v>19</v>
      </c>
      <c r="E49" s="13">
        <v>76.66</v>
      </c>
    </row>
    <row r="50" spans="1:5" ht="12.75">
      <c r="A50" s="14">
        <v>39347</v>
      </c>
      <c r="B50" s="4" t="s">
        <v>54</v>
      </c>
      <c r="C50" s="4" t="s">
        <v>12</v>
      </c>
      <c r="D50" s="4" t="s">
        <v>47</v>
      </c>
      <c r="E50" s="13">
        <v>205.76</v>
      </c>
    </row>
    <row r="51" spans="1:5" ht="12.75">
      <c r="A51" s="14">
        <v>39349</v>
      </c>
      <c r="B51" s="4" t="s">
        <v>13</v>
      </c>
      <c r="C51" s="4" t="s">
        <v>10</v>
      </c>
      <c r="D51" s="4" t="s">
        <v>37</v>
      </c>
      <c r="E51" s="13">
        <v>0</v>
      </c>
    </row>
    <row r="52" spans="1:5" ht="12.75">
      <c r="A52" s="14">
        <v>39350</v>
      </c>
      <c r="B52" s="4" t="s">
        <v>5</v>
      </c>
      <c r="C52" s="4" t="s">
        <v>61</v>
      </c>
      <c r="D52" s="4" t="s">
        <v>210</v>
      </c>
      <c r="E52" s="13">
        <v>101.48</v>
      </c>
    </row>
    <row r="53" spans="1:5" ht="12.75">
      <c r="A53" s="14">
        <v>39350</v>
      </c>
      <c r="B53" s="4" t="s">
        <v>13</v>
      </c>
      <c r="C53" s="4" t="s">
        <v>9</v>
      </c>
      <c r="D53" s="4" t="s">
        <v>19</v>
      </c>
      <c r="E53" s="5">
        <v>153.01</v>
      </c>
    </row>
    <row r="54" spans="1:5" ht="12.75">
      <c r="A54" s="14">
        <v>39352</v>
      </c>
      <c r="B54" s="4" t="s">
        <v>155</v>
      </c>
      <c r="C54" s="4" t="s">
        <v>36</v>
      </c>
      <c r="D54" s="4" t="s">
        <v>47</v>
      </c>
      <c r="E54" s="5">
        <v>43.78</v>
      </c>
    </row>
    <row r="55" spans="1:5" ht="12.75">
      <c r="A55" s="14">
        <v>39352</v>
      </c>
      <c r="B55" s="4" t="s">
        <v>5</v>
      </c>
      <c r="C55" s="4" t="s">
        <v>36</v>
      </c>
      <c r="D55" s="4" t="s">
        <v>26</v>
      </c>
      <c r="E55" s="5">
        <v>110.7</v>
      </c>
    </row>
    <row r="56" spans="1:5" ht="12.75">
      <c r="A56" s="14">
        <v>39353</v>
      </c>
      <c r="B56" s="4" t="s">
        <v>5</v>
      </c>
      <c r="C56" s="4" t="s">
        <v>36</v>
      </c>
      <c r="D56" s="4" t="s">
        <v>15</v>
      </c>
      <c r="E56" s="5">
        <v>157.08</v>
      </c>
    </row>
    <row r="57" spans="1:5" ht="12.75">
      <c r="A57" s="14">
        <v>39353</v>
      </c>
      <c r="B57" s="4" t="s">
        <v>72</v>
      </c>
      <c r="C57" s="4" t="s">
        <v>36</v>
      </c>
      <c r="D57" s="4" t="s">
        <v>47</v>
      </c>
      <c r="E57" s="5">
        <v>19.38</v>
      </c>
    </row>
    <row r="58" spans="1:5" ht="12.75">
      <c r="A58" s="14">
        <v>39353</v>
      </c>
      <c r="B58" s="4" t="s">
        <v>54</v>
      </c>
      <c r="C58" s="4" t="s">
        <v>36</v>
      </c>
      <c r="D58" s="4" t="s">
        <v>15</v>
      </c>
      <c r="E58" s="5">
        <v>133.38</v>
      </c>
    </row>
    <row r="59" spans="1:5" ht="12.75">
      <c r="A59" s="14">
        <v>39354</v>
      </c>
      <c r="B59" s="4" t="s">
        <v>5</v>
      </c>
      <c r="C59" s="4" t="s">
        <v>213</v>
      </c>
      <c r="D59" s="4" t="s">
        <v>210</v>
      </c>
      <c r="E59" s="5">
        <v>194.04</v>
      </c>
    </row>
    <row r="60" spans="1:6" ht="12.75">
      <c r="A60" s="14">
        <v>39354</v>
      </c>
      <c r="B60" s="4" t="s">
        <v>54</v>
      </c>
      <c r="C60" s="4" t="s">
        <v>156</v>
      </c>
      <c r="D60" s="4" t="s">
        <v>47</v>
      </c>
      <c r="E60" s="5">
        <v>189.25</v>
      </c>
      <c r="F60" s="22">
        <f>295*1.2</f>
        <v>354</v>
      </c>
    </row>
    <row r="61" spans="1:5" ht="12.75">
      <c r="A61" s="14">
        <v>39357</v>
      </c>
      <c r="B61" s="4" t="s">
        <v>5</v>
      </c>
      <c r="C61" s="4" t="s">
        <v>60</v>
      </c>
      <c r="D61" s="4" t="s">
        <v>210</v>
      </c>
      <c r="E61" s="5">
        <v>92.4</v>
      </c>
    </row>
    <row r="62" spans="1:5" ht="12.75">
      <c r="A62" s="14" t="s">
        <v>214</v>
      </c>
      <c r="B62" s="4" t="s">
        <v>208</v>
      </c>
      <c r="C62" s="4" t="s">
        <v>215</v>
      </c>
      <c r="D62" s="4" t="s">
        <v>37</v>
      </c>
      <c r="E62" s="5">
        <v>308.59</v>
      </c>
    </row>
    <row r="63" spans="1:5" ht="12.75">
      <c r="A63" s="14">
        <v>39360</v>
      </c>
      <c r="B63" s="4" t="s">
        <v>5</v>
      </c>
      <c r="C63" s="4" t="s">
        <v>46</v>
      </c>
      <c r="D63" s="4" t="s">
        <v>15</v>
      </c>
      <c r="E63" s="5">
        <v>166.32</v>
      </c>
    </row>
    <row r="64" spans="1:5" ht="12.75">
      <c r="A64" s="14">
        <v>39360</v>
      </c>
      <c r="B64" s="4" t="s">
        <v>6</v>
      </c>
      <c r="C64" s="4" t="s">
        <v>46</v>
      </c>
      <c r="D64" s="4" t="s">
        <v>15</v>
      </c>
      <c r="E64" s="5">
        <v>79.93</v>
      </c>
    </row>
    <row r="65" spans="1:5" ht="12.75">
      <c r="A65" s="14">
        <v>39360</v>
      </c>
      <c r="B65" s="4" t="s">
        <v>45</v>
      </c>
      <c r="C65" s="4" t="s">
        <v>46</v>
      </c>
      <c r="D65" s="4" t="s">
        <v>47</v>
      </c>
      <c r="E65" s="5">
        <v>51.95</v>
      </c>
    </row>
    <row r="66" spans="1:5" ht="12.75">
      <c r="A66" s="14" t="s">
        <v>211</v>
      </c>
      <c r="B66" s="4" t="s">
        <v>96</v>
      </c>
      <c r="C66" s="4" t="s">
        <v>212</v>
      </c>
      <c r="D66" s="4" t="s">
        <v>28</v>
      </c>
      <c r="E66" s="5">
        <v>124.29</v>
      </c>
    </row>
    <row r="67" spans="1:5" ht="12.75">
      <c r="A67" s="14">
        <v>39363</v>
      </c>
      <c r="B67" s="4" t="s">
        <v>96</v>
      </c>
      <c r="C67" s="4" t="s">
        <v>209</v>
      </c>
      <c r="D67" s="4" t="s">
        <v>28</v>
      </c>
      <c r="E67" s="5">
        <v>58.04</v>
      </c>
    </row>
    <row r="68" spans="1:5" ht="12.75">
      <c r="A68" s="14">
        <v>39363</v>
      </c>
      <c r="B68" s="4" t="s">
        <v>5</v>
      </c>
      <c r="C68" s="4" t="s">
        <v>36</v>
      </c>
      <c r="D68" s="4" t="s">
        <v>210</v>
      </c>
      <c r="E68" s="5">
        <v>120.05</v>
      </c>
    </row>
    <row r="69" spans="1:5" ht="12.75">
      <c r="A69" s="14">
        <v>39364</v>
      </c>
      <c r="B69" s="4" t="s">
        <v>208</v>
      </c>
      <c r="C69" s="4" t="s">
        <v>209</v>
      </c>
      <c r="D69" s="4" t="s">
        <v>44</v>
      </c>
      <c r="E69" s="5">
        <v>59.02</v>
      </c>
    </row>
    <row r="70" spans="1:5" ht="12.75">
      <c r="A70" s="14">
        <v>39365</v>
      </c>
      <c r="B70" s="4" t="s">
        <v>5</v>
      </c>
      <c r="C70" s="4" t="s">
        <v>7</v>
      </c>
      <c r="D70" s="4" t="s">
        <v>26</v>
      </c>
      <c r="E70" s="5">
        <v>101.64</v>
      </c>
    </row>
    <row r="71" spans="1:5" ht="12.75">
      <c r="A71" s="14">
        <v>39366</v>
      </c>
      <c r="B71" s="4" t="s">
        <v>5</v>
      </c>
      <c r="C71" s="4" t="s">
        <v>162</v>
      </c>
      <c r="D71" s="4" t="s">
        <v>210</v>
      </c>
      <c r="E71" s="5">
        <v>110.88</v>
      </c>
    </row>
    <row r="72" spans="1:5" ht="12.75">
      <c r="A72" s="14">
        <v>39368</v>
      </c>
      <c r="B72" s="4" t="s">
        <v>5</v>
      </c>
      <c r="C72" s="4" t="s">
        <v>216</v>
      </c>
      <c r="D72" s="4" t="s">
        <v>210</v>
      </c>
      <c r="E72" s="5">
        <v>203.2</v>
      </c>
    </row>
    <row r="73" spans="1:5" ht="12.75">
      <c r="A73" s="14">
        <v>39368</v>
      </c>
      <c r="B73" s="4" t="s">
        <v>80</v>
      </c>
      <c r="C73" s="4" t="s">
        <v>209</v>
      </c>
      <c r="D73" s="4" t="s">
        <v>44</v>
      </c>
      <c r="E73" s="5">
        <v>65.28</v>
      </c>
    </row>
    <row r="74" spans="1:5" ht="12.75">
      <c r="A74" s="14">
        <v>39368</v>
      </c>
      <c r="B74" s="4" t="s">
        <v>96</v>
      </c>
      <c r="C74" s="4" t="s">
        <v>209</v>
      </c>
      <c r="D74" s="4" t="s">
        <v>28</v>
      </c>
      <c r="E74" s="5">
        <v>68.61</v>
      </c>
    </row>
    <row r="75" spans="1:5" ht="12.75">
      <c r="A75" s="14">
        <v>39368</v>
      </c>
      <c r="B75" s="4" t="s">
        <v>54</v>
      </c>
      <c r="C75" s="4" t="s">
        <v>12</v>
      </c>
      <c r="D75" s="4" t="s">
        <v>70</v>
      </c>
      <c r="E75" s="5">
        <v>210.72</v>
      </c>
    </row>
    <row r="76" spans="1:5" ht="12.75">
      <c r="A76" s="14">
        <v>39369</v>
      </c>
      <c r="B76" s="4" t="s">
        <v>5</v>
      </c>
      <c r="C76" s="4" t="s">
        <v>216</v>
      </c>
      <c r="D76" s="4" t="s">
        <v>210</v>
      </c>
      <c r="E76" s="5">
        <v>221.76</v>
      </c>
    </row>
    <row r="77" spans="1:5" ht="12.75">
      <c r="A77" s="14">
        <v>39370</v>
      </c>
      <c r="B77" s="4" t="s">
        <v>208</v>
      </c>
      <c r="C77" s="4" t="s">
        <v>69</v>
      </c>
      <c r="D77" s="4" t="s">
        <v>22</v>
      </c>
      <c r="E77" s="5">
        <v>62.5</v>
      </c>
    </row>
    <row r="78" spans="1:5" ht="12.75">
      <c r="A78" s="14">
        <v>39370</v>
      </c>
      <c r="B78" s="4" t="s">
        <v>54</v>
      </c>
      <c r="C78" s="4" t="s">
        <v>30</v>
      </c>
      <c r="D78" s="4" t="s">
        <v>44</v>
      </c>
      <c r="E78" s="5">
        <v>180.6</v>
      </c>
    </row>
    <row r="79" spans="1:5" ht="12.75">
      <c r="A79" s="14">
        <v>39370</v>
      </c>
      <c r="B79" s="4" t="s">
        <v>5</v>
      </c>
      <c r="C79" s="4" t="s">
        <v>64</v>
      </c>
      <c r="D79" s="4" t="s">
        <v>210</v>
      </c>
      <c r="E79" s="5">
        <v>101.64</v>
      </c>
    </row>
    <row r="80" spans="1:5" ht="12.75">
      <c r="A80" s="14">
        <v>39372</v>
      </c>
      <c r="B80" s="4" t="s">
        <v>13</v>
      </c>
      <c r="C80" s="4" t="s">
        <v>30</v>
      </c>
      <c r="D80" s="4" t="s">
        <v>44</v>
      </c>
      <c r="E80" s="5">
        <v>382.53</v>
      </c>
    </row>
    <row r="81" spans="1:5" ht="12.75">
      <c r="A81" s="14">
        <v>39377</v>
      </c>
      <c r="B81" s="4" t="s">
        <v>5</v>
      </c>
      <c r="C81" s="4" t="s">
        <v>79</v>
      </c>
      <c r="D81" s="4" t="s">
        <v>210</v>
      </c>
      <c r="E81" s="5">
        <v>101.64</v>
      </c>
    </row>
    <row r="82" spans="1:5" ht="12.75">
      <c r="A82" s="14">
        <v>39377</v>
      </c>
      <c r="B82" s="4" t="s">
        <v>208</v>
      </c>
      <c r="C82" s="4" t="s">
        <v>62</v>
      </c>
      <c r="D82" s="4" t="s">
        <v>15</v>
      </c>
      <c r="E82" s="5">
        <v>45.39</v>
      </c>
    </row>
    <row r="83" spans="1:5" ht="12.75">
      <c r="A83" s="14">
        <v>39381</v>
      </c>
      <c r="B83" s="4" t="s">
        <v>5</v>
      </c>
      <c r="C83" s="4" t="s">
        <v>64</v>
      </c>
      <c r="D83" s="4" t="s">
        <v>15</v>
      </c>
      <c r="E83" s="5">
        <v>147.76</v>
      </c>
    </row>
    <row r="84" spans="1:5" ht="12.75">
      <c r="A84" s="14">
        <v>39381</v>
      </c>
      <c r="B84" s="4" t="s">
        <v>208</v>
      </c>
      <c r="C84" s="4" t="s">
        <v>64</v>
      </c>
      <c r="D84" s="4" t="s">
        <v>15</v>
      </c>
      <c r="E84" s="5">
        <v>68.08</v>
      </c>
    </row>
    <row r="85" spans="1:5" ht="12.75">
      <c r="A85" s="14">
        <v>39381</v>
      </c>
      <c r="B85" s="4" t="s">
        <v>45</v>
      </c>
      <c r="C85" s="4" t="s">
        <v>64</v>
      </c>
      <c r="D85" s="4" t="s">
        <v>47</v>
      </c>
      <c r="E85" s="5">
        <v>47.96</v>
      </c>
    </row>
    <row r="86" spans="1:5" ht="12.75">
      <c r="A86" s="14">
        <v>39384</v>
      </c>
      <c r="B86" s="4" t="s">
        <v>208</v>
      </c>
      <c r="C86" s="4" t="s">
        <v>7</v>
      </c>
      <c r="D86" s="4" t="s">
        <v>47</v>
      </c>
      <c r="E86" s="5">
        <v>58.88</v>
      </c>
    </row>
    <row r="87" spans="1:5" ht="12.75">
      <c r="A87" s="14">
        <v>39384</v>
      </c>
      <c r="B87" s="4" t="s">
        <v>200</v>
      </c>
      <c r="C87" s="4" t="s">
        <v>209</v>
      </c>
      <c r="D87" s="4" t="s">
        <v>34</v>
      </c>
      <c r="E87" s="5">
        <v>51.11</v>
      </c>
    </row>
    <row r="88" spans="1:5" ht="12.75">
      <c r="A88" s="14">
        <v>39384</v>
      </c>
      <c r="B88" s="4" t="s">
        <v>5</v>
      </c>
      <c r="C88" s="4" t="s">
        <v>40</v>
      </c>
      <c r="D88" s="4" t="s">
        <v>210</v>
      </c>
      <c r="E88" s="5">
        <v>83.12</v>
      </c>
    </row>
    <row r="89" spans="1:5" ht="12.75">
      <c r="A89" s="14">
        <v>39384</v>
      </c>
      <c r="B89" s="4" t="s">
        <v>155</v>
      </c>
      <c r="C89" s="4" t="s">
        <v>7</v>
      </c>
      <c r="D89" s="4" t="s">
        <v>26</v>
      </c>
      <c r="E89" s="5">
        <v>58.61</v>
      </c>
    </row>
    <row r="90" spans="1:5" ht="12.75">
      <c r="A90" s="14">
        <v>39388</v>
      </c>
      <c r="B90" s="4" t="s">
        <v>5</v>
      </c>
      <c r="C90" s="4" t="s">
        <v>12</v>
      </c>
      <c r="D90" s="4" t="s">
        <v>47</v>
      </c>
      <c r="E90" s="5">
        <v>304.85</v>
      </c>
    </row>
    <row r="91" spans="1:5" ht="12.75">
      <c r="A91" s="14">
        <v>39389</v>
      </c>
      <c r="B91" s="4" t="s">
        <v>208</v>
      </c>
      <c r="C91" s="4" t="s">
        <v>222</v>
      </c>
      <c r="D91" s="4" t="s">
        <v>70</v>
      </c>
      <c r="E91" s="5">
        <v>85.65</v>
      </c>
    </row>
    <row r="92" spans="1:5" ht="12.75">
      <c r="A92" s="14">
        <v>39389</v>
      </c>
      <c r="B92" s="4" t="s">
        <v>54</v>
      </c>
      <c r="C92" s="4" t="s">
        <v>39</v>
      </c>
      <c r="D92" s="4" t="s">
        <v>210</v>
      </c>
      <c r="E92" s="5">
        <v>64.5</v>
      </c>
    </row>
    <row r="93" spans="1:5" ht="12.75">
      <c r="A93" s="14">
        <v>39389</v>
      </c>
      <c r="B93" s="4" t="s">
        <v>54</v>
      </c>
      <c r="C93" s="4" t="s">
        <v>39</v>
      </c>
      <c r="D93" s="4" t="s">
        <v>34</v>
      </c>
      <c r="E93" s="5">
        <v>111.88</v>
      </c>
    </row>
    <row r="94" spans="1:5" ht="12.75">
      <c r="A94" s="14">
        <v>39393</v>
      </c>
      <c r="B94" s="4" t="s">
        <v>5</v>
      </c>
      <c r="C94" s="4" t="s">
        <v>39</v>
      </c>
      <c r="D94" s="4" t="s">
        <v>210</v>
      </c>
      <c r="E94" s="5">
        <v>101.59</v>
      </c>
    </row>
    <row r="95" spans="1:5" ht="12.75">
      <c r="A95" s="14">
        <v>39393</v>
      </c>
      <c r="B95" s="4" t="s">
        <v>220</v>
      </c>
      <c r="C95" s="4" t="s">
        <v>39</v>
      </c>
      <c r="D95" s="4" t="s">
        <v>47</v>
      </c>
      <c r="E95" s="5">
        <v>46.62</v>
      </c>
    </row>
    <row r="96" spans="1:5" ht="12.75">
      <c r="A96" s="14">
        <v>39394</v>
      </c>
      <c r="B96" s="4" t="s">
        <v>5</v>
      </c>
      <c r="C96" s="4" t="s">
        <v>39</v>
      </c>
      <c r="D96" s="4" t="s">
        <v>210</v>
      </c>
      <c r="E96" s="5">
        <v>92.35</v>
      </c>
    </row>
    <row r="97" spans="1:5" ht="12.75">
      <c r="A97" s="14">
        <v>39394</v>
      </c>
      <c r="B97" s="4" t="s">
        <v>220</v>
      </c>
      <c r="C97" s="4" t="s">
        <v>39</v>
      </c>
      <c r="D97" s="4" t="s">
        <v>47</v>
      </c>
      <c r="E97" s="5">
        <v>36.83</v>
      </c>
    </row>
    <row r="98" spans="1:5" ht="12.75">
      <c r="A98" s="14">
        <v>39394</v>
      </c>
      <c r="B98" s="4" t="s">
        <v>6</v>
      </c>
      <c r="C98" s="4" t="s">
        <v>39</v>
      </c>
      <c r="D98" s="4" t="s">
        <v>221</v>
      </c>
      <c r="E98" s="5">
        <v>40.82</v>
      </c>
    </row>
    <row r="99" spans="1:5" ht="12.75">
      <c r="A99" s="14" t="s">
        <v>223</v>
      </c>
      <c r="B99" s="4" t="s">
        <v>220</v>
      </c>
      <c r="C99" s="4" t="s">
        <v>12</v>
      </c>
      <c r="D99" s="4" t="s">
        <v>47</v>
      </c>
      <c r="E99" s="5">
        <v>240.1</v>
      </c>
    </row>
    <row r="100" spans="1:5" ht="12.75">
      <c r="A100" s="14" t="s">
        <v>223</v>
      </c>
      <c r="B100" s="4" t="s">
        <v>45</v>
      </c>
      <c r="C100" s="4" t="s">
        <v>12</v>
      </c>
      <c r="D100" s="4" t="s">
        <v>47</v>
      </c>
      <c r="E100" s="5">
        <v>124.74</v>
      </c>
    </row>
    <row r="101" spans="1:5" ht="12.75">
      <c r="A101" s="14" t="s">
        <v>223</v>
      </c>
      <c r="B101" s="4" t="s">
        <v>208</v>
      </c>
      <c r="C101" s="4" t="s">
        <v>12</v>
      </c>
      <c r="D101" s="4" t="s">
        <v>70</v>
      </c>
      <c r="E101" s="5">
        <v>240.1</v>
      </c>
    </row>
    <row r="102" spans="1:5" ht="12.75">
      <c r="A102" s="14" t="s">
        <v>224</v>
      </c>
      <c r="B102" s="4" t="s">
        <v>13</v>
      </c>
      <c r="C102" s="4" t="s">
        <v>12</v>
      </c>
      <c r="D102" s="4" t="s">
        <v>205</v>
      </c>
      <c r="E102" s="5">
        <v>1338.87</v>
      </c>
    </row>
    <row r="103" spans="1:5" ht="12.75">
      <c r="A103" s="14">
        <v>39396</v>
      </c>
      <c r="B103" s="4" t="s">
        <v>5</v>
      </c>
      <c r="C103" s="4" t="s">
        <v>209</v>
      </c>
      <c r="D103" s="4" t="s">
        <v>210</v>
      </c>
      <c r="E103" s="5">
        <v>139.5</v>
      </c>
    </row>
    <row r="104" spans="1:5" ht="12.75">
      <c r="A104" s="14">
        <v>39396</v>
      </c>
      <c r="B104" s="4" t="s">
        <v>54</v>
      </c>
      <c r="C104" s="4" t="s">
        <v>7</v>
      </c>
      <c r="D104" s="4" t="s">
        <v>225</v>
      </c>
      <c r="E104" s="5">
        <v>94.65</v>
      </c>
    </row>
    <row r="105" spans="1:5" ht="12.75">
      <c r="A105" s="14">
        <v>39399</v>
      </c>
      <c r="B105" s="4" t="s">
        <v>88</v>
      </c>
      <c r="C105" s="4" t="s">
        <v>229</v>
      </c>
      <c r="D105" s="4" t="s">
        <v>228</v>
      </c>
      <c r="E105" s="5">
        <v>22.22</v>
      </c>
    </row>
    <row r="106" spans="1:5" ht="12.75">
      <c r="A106" s="14">
        <v>39399</v>
      </c>
      <c r="B106" s="4" t="s">
        <v>6</v>
      </c>
      <c r="C106" s="4" t="s">
        <v>11</v>
      </c>
      <c r="D106" s="4" t="s">
        <v>225</v>
      </c>
      <c r="E106" s="5">
        <v>75.34</v>
      </c>
    </row>
    <row r="107" spans="1:5" ht="12.75">
      <c r="A107" s="14">
        <v>39403</v>
      </c>
      <c r="B107" s="4" t="s">
        <v>6</v>
      </c>
      <c r="C107" s="4" t="s">
        <v>69</v>
      </c>
      <c r="D107" s="4" t="s">
        <v>225</v>
      </c>
      <c r="E107" s="5">
        <v>51.35</v>
      </c>
    </row>
    <row r="108" spans="1:5" ht="12.75">
      <c r="A108" s="14">
        <v>39406</v>
      </c>
      <c r="B108" s="4" t="s">
        <v>96</v>
      </c>
      <c r="C108" s="4" t="s">
        <v>60</v>
      </c>
      <c r="D108" s="4" t="s">
        <v>225</v>
      </c>
      <c r="E108" s="5">
        <v>46.65</v>
      </c>
    </row>
    <row r="109" spans="1:5" ht="12.75">
      <c r="A109" s="14">
        <v>39408</v>
      </c>
      <c r="B109" s="4" t="s">
        <v>5</v>
      </c>
      <c r="C109" s="4" t="s">
        <v>12</v>
      </c>
      <c r="D109" s="4" t="s">
        <v>15</v>
      </c>
      <c r="E109" s="5">
        <v>490.04</v>
      </c>
    </row>
    <row r="110" spans="1:5" ht="12.75">
      <c r="A110" s="14">
        <v>39409</v>
      </c>
      <c r="B110" s="4" t="s">
        <v>45</v>
      </c>
      <c r="C110" s="4" t="s">
        <v>12</v>
      </c>
      <c r="D110" s="4" t="s">
        <v>47</v>
      </c>
      <c r="E110" s="5">
        <v>118.45</v>
      </c>
    </row>
    <row r="111" spans="1:5" ht="12.75">
      <c r="A111" s="14" t="s">
        <v>226</v>
      </c>
      <c r="B111" s="4" t="s">
        <v>6</v>
      </c>
      <c r="C111" s="4" t="s">
        <v>227</v>
      </c>
      <c r="D111" s="4" t="s">
        <v>225</v>
      </c>
      <c r="E111" s="5">
        <v>161.54</v>
      </c>
    </row>
    <row r="112" spans="1:5" ht="12.75">
      <c r="A112" s="14">
        <v>39412</v>
      </c>
      <c r="B112" s="4" t="s">
        <v>6</v>
      </c>
      <c r="C112" s="4" t="s">
        <v>82</v>
      </c>
      <c r="D112" s="4" t="s">
        <v>225</v>
      </c>
      <c r="E112" s="5">
        <v>51.11</v>
      </c>
    </row>
    <row r="113" spans="1:5" ht="12.75">
      <c r="A113" s="14">
        <v>39417</v>
      </c>
      <c r="B113" s="4" t="s">
        <v>88</v>
      </c>
      <c r="C113" s="4" t="s">
        <v>89</v>
      </c>
      <c r="D113" s="4" t="s">
        <v>228</v>
      </c>
      <c r="E113" s="5">
        <v>22.22</v>
      </c>
    </row>
    <row r="114" spans="1:5" ht="12.75">
      <c r="A114" s="14">
        <v>39419</v>
      </c>
      <c r="B114" s="4" t="s">
        <v>5</v>
      </c>
      <c r="C114" s="4" t="s">
        <v>9</v>
      </c>
      <c r="D114" s="4" t="s">
        <v>210</v>
      </c>
      <c r="E114" s="5">
        <v>110.78</v>
      </c>
    </row>
    <row r="115" spans="1:5" ht="12.75">
      <c r="A115" s="14">
        <v>39424</v>
      </c>
      <c r="B115" s="4" t="s">
        <v>200</v>
      </c>
      <c r="C115" s="4" t="s">
        <v>62</v>
      </c>
      <c r="D115" s="4" t="s">
        <v>232</v>
      </c>
      <c r="E115" s="5">
        <v>58.13</v>
      </c>
    </row>
    <row r="116" spans="1:5" ht="12.75">
      <c r="A116" s="14">
        <v>39427</v>
      </c>
      <c r="B116" s="4" t="s">
        <v>96</v>
      </c>
      <c r="C116" s="4" t="s">
        <v>79</v>
      </c>
      <c r="D116" s="4" t="s">
        <v>225</v>
      </c>
      <c r="E116" s="5">
        <v>50.54</v>
      </c>
    </row>
    <row r="117" spans="1:5" ht="12.75">
      <c r="A117" s="14" t="s">
        <v>233</v>
      </c>
      <c r="B117" s="4" t="s">
        <v>45</v>
      </c>
      <c r="C117" s="4" t="s">
        <v>166</v>
      </c>
      <c r="D117" s="4" t="s">
        <v>47</v>
      </c>
      <c r="E117" s="5">
        <v>215.44</v>
      </c>
    </row>
    <row r="118" spans="1:5" ht="12.75">
      <c r="A118" s="14">
        <v>39431</v>
      </c>
      <c r="B118" s="4" t="s">
        <v>200</v>
      </c>
      <c r="C118" s="4" t="s">
        <v>14</v>
      </c>
      <c r="D118" s="4" t="s">
        <v>232</v>
      </c>
      <c r="E118" s="5">
        <v>14.54</v>
      </c>
    </row>
    <row r="119" spans="1:5" ht="12.75">
      <c r="A119" s="14">
        <v>39433</v>
      </c>
      <c r="B119" s="4" t="s">
        <v>6</v>
      </c>
      <c r="C119" s="4" t="s">
        <v>36</v>
      </c>
      <c r="D119" s="4" t="s">
        <v>225</v>
      </c>
      <c r="E119" s="5">
        <v>36.01</v>
      </c>
    </row>
    <row r="120" spans="1:5" ht="12.75">
      <c r="A120" s="14">
        <v>39434</v>
      </c>
      <c r="B120" s="4" t="s">
        <v>6</v>
      </c>
      <c r="C120" s="4" t="s">
        <v>10</v>
      </c>
      <c r="D120" s="4" t="s">
        <v>225</v>
      </c>
      <c r="E120" s="5">
        <v>59.91</v>
      </c>
    </row>
    <row r="121" spans="1:6" ht="12.75">
      <c r="A121" s="14">
        <v>39435</v>
      </c>
      <c r="B121" s="4" t="s">
        <v>45</v>
      </c>
      <c r="C121" s="4" t="s">
        <v>12</v>
      </c>
      <c r="D121" s="4" t="s">
        <v>47</v>
      </c>
      <c r="E121" s="5">
        <v>115.18</v>
      </c>
      <c r="F121" s="22">
        <f>316*1.2</f>
        <v>379.2</v>
      </c>
    </row>
    <row r="122" spans="1:6" ht="12.75">
      <c r="A122" s="14">
        <v>39437</v>
      </c>
      <c r="B122" s="4" t="s">
        <v>54</v>
      </c>
      <c r="C122" s="4" t="s">
        <v>56</v>
      </c>
      <c r="D122" s="4" t="s">
        <v>47</v>
      </c>
      <c r="E122" s="5">
        <v>223.69</v>
      </c>
      <c r="F122" s="22">
        <f>262*1.2</f>
        <v>314.4</v>
      </c>
    </row>
    <row r="123" spans="1:6" ht="12.75">
      <c r="A123" s="14">
        <v>39438</v>
      </c>
      <c r="B123" s="4" t="s">
        <v>45</v>
      </c>
      <c r="C123" s="4" t="s">
        <v>156</v>
      </c>
      <c r="D123" s="4" t="s">
        <v>47</v>
      </c>
      <c r="E123" s="5">
        <v>108.75</v>
      </c>
      <c r="F123" s="22">
        <f>323*1.2</f>
        <v>387.59999999999997</v>
      </c>
    </row>
    <row r="124" spans="1:5" ht="12.75">
      <c r="A124" s="14">
        <v>39445</v>
      </c>
      <c r="B124" s="4" t="s">
        <v>5</v>
      </c>
      <c r="C124" s="4" t="s">
        <v>46</v>
      </c>
      <c r="D124" s="4" t="s">
        <v>210</v>
      </c>
      <c r="E124" s="5">
        <v>85.93</v>
      </c>
    </row>
    <row r="125" spans="1:5" ht="12.75">
      <c r="A125" s="14">
        <v>39452</v>
      </c>
      <c r="B125" s="4" t="s">
        <v>200</v>
      </c>
      <c r="C125" s="4" t="s">
        <v>36</v>
      </c>
      <c r="D125" s="4" t="s">
        <v>232</v>
      </c>
      <c r="E125" s="5">
        <v>14.52</v>
      </c>
    </row>
    <row r="126" spans="1:5" ht="12.75">
      <c r="A126" s="14">
        <v>39452</v>
      </c>
      <c r="B126" s="4" t="s">
        <v>5</v>
      </c>
      <c r="C126" s="4" t="s">
        <v>103</v>
      </c>
      <c r="D126" s="4" t="s">
        <v>210</v>
      </c>
      <c r="E126" s="5">
        <v>191.97</v>
      </c>
    </row>
    <row r="127" spans="1:5" ht="12.75">
      <c r="A127" s="14" t="s">
        <v>234</v>
      </c>
      <c r="B127" s="4" t="s">
        <v>6</v>
      </c>
      <c r="C127" s="4" t="s">
        <v>227</v>
      </c>
      <c r="D127" s="4" t="s">
        <v>225</v>
      </c>
      <c r="E127" s="5">
        <v>51.95</v>
      </c>
    </row>
    <row r="128" spans="1:5" ht="12.75">
      <c r="A128" s="14">
        <v>39454</v>
      </c>
      <c r="B128" s="4" t="s">
        <v>200</v>
      </c>
      <c r="C128" s="4" t="s">
        <v>9</v>
      </c>
      <c r="D128" s="4" t="s">
        <v>232</v>
      </c>
      <c r="E128" s="5">
        <v>26.65</v>
      </c>
    </row>
    <row r="129" spans="1:5" ht="12.75">
      <c r="A129" s="14">
        <v>39455</v>
      </c>
      <c r="B129" s="4" t="s">
        <v>45</v>
      </c>
      <c r="C129" s="4" t="s">
        <v>227</v>
      </c>
      <c r="D129" s="4" t="s">
        <v>47</v>
      </c>
      <c r="E129" s="5">
        <v>52.69</v>
      </c>
    </row>
    <row r="130" spans="1:5" ht="12.75">
      <c r="A130" s="14" t="s">
        <v>235</v>
      </c>
      <c r="B130" s="4" t="s">
        <v>88</v>
      </c>
      <c r="C130" s="4" t="s">
        <v>227</v>
      </c>
      <c r="D130" s="4" t="s">
        <v>228</v>
      </c>
      <c r="E130" s="5">
        <v>22.22</v>
      </c>
    </row>
    <row r="131" spans="1:5" ht="12.75">
      <c r="A131" s="14">
        <v>39457</v>
      </c>
      <c r="B131" s="4" t="s">
        <v>5</v>
      </c>
      <c r="C131" s="4" t="s">
        <v>164</v>
      </c>
      <c r="D131" s="4" t="s">
        <v>210</v>
      </c>
      <c r="E131" s="5">
        <v>130.2</v>
      </c>
    </row>
    <row r="132" spans="1:5" ht="12.75">
      <c r="A132" s="14" t="s">
        <v>237</v>
      </c>
      <c r="B132" s="4" t="s">
        <v>45</v>
      </c>
      <c r="C132" s="4" t="s">
        <v>227</v>
      </c>
      <c r="D132" s="4" t="s">
        <v>47</v>
      </c>
      <c r="E132" s="5">
        <v>113.35</v>
      </c>
    </row>
    <row r="133" spans="1:5" ht="12.75">
      <c r="A133" s="14">
        <v>39459</v>
      </c>
      <c r="B133" s="4" t="s">
        <v>54</v>
      </c>
      <c r="C133" s="4" t="s">
        <v>154</v>
      </c>
      <c r="D133" s="4" t="s">
        <v>47</v>
      </c>
      <c r="E133" s="5">
        <v>193.59</v>
      </c>
    </row>
    <row r="134" spans="1:5" ht="12.75">
      <c r="A134" s="14">
        <v>39461</v>
      </c>
      <c r="B134" s="4" t="s">
        <v>5</v>
      </c>
      <c r="C134" s="4" t="s">
        <v>64</v>
      </c>
      <c r="D134" s="4" t="s">
        <v>210</v>
      </c>
      <c r="E134" s="5">
        <v>130.2</v>
      </c>
    </row>
    <row r="135" spans="1:5" ht="12.75">
      <c r="A135" s="14">
        <v>39461</v>
      </c>
      <c r="B135" s="4" t="s">
        <v>236</v>
      </c>
      <c r="C135" s="4" t="s">
        <v>64</v>
      </c>
      <c r="D135" s="4" t="s">
        <v>47</v>
      </c>
      <c r="E135" s="5">
        <v>33.91</v>
      </c>
    </row>
    <row r="136" spans="1:5" ht="12.75">
      <c r="A136" s="14">
        <v>39464</v>
      </c>
      <c r="B136" s="4" t="s">
        <v>45</v>
      </c>
      <c r="C136" s="4" t="s">
        <v>14</v>
      </c>
      <c r="D136" s="4" t="s">
        <v>47</v>
      </c>
      <c r="E136" s="5">
        <v>33.56</v>
      </c>
    </row>
    <row r="137" spans="1:5" ht="12.75">
      <c r="A137" s="14">
        <v>39465</v>
      </c>
      <c r="B137" s="4" t="s">
        <v>88</v>
      </c>
      <c r="C137" s="4" t="s">
        <v>14</v>
      </c>
      <c r="D137" s="4" t="s">
        <v>228</v>
      </c>
      <c r="E137" s="5">
        <v>11.12</v>
      </c>
    </row>
    <row r="138" spans="1:5" ht="12.75">
      <c r="A138" s="14">
        <v>39466</v>
      </c>
      <c r="B138" s="4" t="s">
        <v>208</v>
      </c>
      <c r="C138" s="4" t="s">
        <v>238</v>
      </c>
      <c r="D138" s="4" t="s">
        <v>232</v>
      </c>
      <c r="E138" s="5">
        <v>66.1</v>
      </c>
    </row>
    <row r="139" spans="1:5" ht="12.75">
      <c r="A139" s="14">
        <v>39466</v>
      </c>
      <c r="B139" s="4" t="s">
        <v>5</v>
      </c>
      <c r="C139" s="4" t="s">
        <v>84</v>
      </c>
      <c r="D139" s="4" t="s">
        <v>210</v>
      </c>
      <c r="E139" s="5">
        <v>193.94</v>
      </c>
    </row>
    <row r="140" spans="1:5" ht="12.75">
      <c r="A140" s="14">
        <v>39468</v>
      </c>
      <c r="B140" s="4" t="s">
        <v>5</v>
      </c>
      <c r="C140" s="4" t="s">
        <v>84</v>
      </c>
      <c r="D140" s="4" t="s">
        <v>210</v>
      </c>
      <c r="E140" s="5">
        <v>92.24</v>
      </c>
    </row>
    <row r="141" spans="1:5" ht="12.75">
      <c r="A141" s="14">
        <v>39470</v>
      </c>
      <c r="B141" s="4" t="s">
        <v>45</v>
      </c>
      <c r="C141" s="4" t="s">
        <v>84</v>
      </c>
      <c r="D141" s="4" t="s">
        <v>47</v>
      </c>
      <c r="E141" s="5">
        <v>31.98</v>
      </c>
    </row>
    <row r="142" spans="1:5" ht="12.75">
      <c r="A142" s="14">
        <v>39470</v>
      </c>
      <c r="B142" s="4" t="s">
        <v>88</v>
      </c>
      <c r="C142" s="4" t="s">
        <v>84</v>
      </c>
      <c r="D142" s="4" t="s">
        <v>228</v>
      </c>
      <c r="E142" s="5">
        <v>11.12</v>
      </c>
    </row>
    <row r="143" spans="1:5" ht="12.75">
      <c r="A143" s="14" t="s">
        <v>239</v>
      </c>
      <c r="B143" s="4" t="s">
        <v>45</v>
      </c>
      <c r="C143" s="4" t="s">
        <v>84</v>
      </c>
      <c r="D143" s="4" t="s">
        <v>47</v>
      </c>
      <c r="E143" s="5">
        <v>67.08</v>
      </c>
    </row>
    <row r="144" spans="1:5" ht="12.75">
      <c r="A144" s="14" t="s">
        <v>239</v>
      </c>
      <c r="B144" s="4" t="s">
        <v>88</v>
      </c>
      <c r="C144" s="4" t="s">
        <v>84</v>
      </c>
      <c r="D144" s="4" t="s">
        <v>228</v>
      </c>
      <c r="E144" s="5">
        <v>22.2</v>
      </c>
    </row>
    <row r="145" spans="1:5" ht="12.75">
      <c r="A145" s="14">
        <v>39473</v>
      </c>
      <c r="B145" s="4" t="s">
        <v>5</v>
      </c>
      <c r="C145" s="4" t="s">
        <v>46</v>
      </c>
      <c r="D145" s="4" t="s">
        <v>210</v>
      </c>
      <c r="E145" s="5">
        <v>147.76</v>
      </c>
    </row>
    <row r="146" spans="1:5" ht="12.75">
      <c r="A146" s="14">
        <v>39475</v>
      </c>
      <c r="B146" s="4" t="s">
        <v>5</v>
      </c>
      <c r="C146" s="4" t="s">
        <v>164</v>
      </c>
      <c r="D146" s="4" t="s">
        <v>210</v>
      </c>
      <c r="E146" s="5">
        <v>147.76</v>
      </c>
    </row>
    <row r="147" spans="1:5" ht="12.75">
      <c r="A147" s="14">
        <v>39476</v>
      </c>
      <c r="B147" s="4" t="s">
        <v>88</v>
      </c>
      <c r="C147" s="4" t="s">
        <v>69</v>
      </c>
      <c r="D147" s="4" t="s">
        <v>228</v>
      </c>
      <c r="E147" s="5">
        <v>11.12</v>
      </c>
    </row>
    <row r="148" spans="1:5" ht="12.75">
      <c r="A148" s="14">
        <v>39477</v>
      </c>
      <c r="B148" s="4" t="s">
        <v>5</v>
      </c>
      <c r="C148" s="4" t="s">
        <v>106</v>
      </c>
      <c r="D148" s="4" t="s">
        <v>210</v>
      </c>
      <c r="E148" s="5">
        <v>18.47</v>
      </c>
    </row>
    <row r="149" spans="1:5" ht="12.75">
      <c r="A149" s="14">
        <v>39478</v>
      </c>
      <c r="B149" s="4" t="s">
        <v>96</v>
      </c>
      <c r="C149" s="4" t="s">
        <v>64</v>
      </c>
      <c r="D149" s="4" t="s">
        <v>225</v>
      </c>
      <c r="E149" s="5">
        <v>60.54</v>
      </c>
    </row>
    <row r="150" spans="1:5" ht="12.75">
      <c r="A150" s="14">
        <v>39480</v>
      </c>
      <c r="B150" s="4" t="s">
        <v>80</v>
      </c>
      <c r="C150" s="4" t="s">
        <v>14</v>
      </c>
      <c r="D150" s="4" t="s">
        <v>47</v>
      </c>
      <c r="E150" s="5">
        <v>55.13</v>
      </c>
    </row>
    <row r="151" spans="1:5" ht="12.75">
      <c r="A151" s="14">
        <v>39480</v>
      </c>
      <c r="B151" s="4" t="s">
        <v>45</v>
      </c>
      <c r="C151" s="4" t="s">
        <v>142</v>
      </c>
      <c r="D151" s="4" t="s">
        <v>47</v>
      </c>
      <c r="E151" s="5">
        <v>99.56</v>
      </c>
    </row>
    <row r="152" spans="1:5" ht="12.75">
      <c r="A152" s="14">
        <v>39480</v>
      </c>
      <c r="B152" s="4" t="s">
        <v>5</v>
      </c>
      <c r="C152" s="4" t="s">
        <v>14</v>
      </c>
      <c r="D152" s="4" t="s">
        <v>210</v>
      </c>
      <c r="E152" s="5">
        <v>92.3</v>
      </c>
    </row>
    <row r="153" spans="1:5" ht="12.75">
      <c r="A153" s="14">
        <v>39480</v>
      </c>
      <c r="B153" s="4" t="s">
        <v>5</v>
      </c>
      <c r="C153" s="4" t="s">
        <v>7</v>
      </c>
      <c r="D153" s="4" t="s">
        <v>210</v>
      </c>
      <c r="E153" s="5">
        <v>147.68</v>
      </c>
    </row>
    <row r="154" spans="1:5" ht="12.75">
      <c r="A154" s="14">
        <v>39483</v>
      </c>
      <c r="B154" s="4" t="s">
        <v>45</v>
      </c>
      <c r="C154" s="4" t="s">
        <v>7</v>
      </c>
      <c r="D154" s="4" t="s">
        <v>47</v>
      </c>
      <c r="E154" s="5">
        <v>38.4</v>
      </c>
    </row>
    <row r="155" spans="1:5" ht="12.75">
      <c r="A155" s="14">
        <v>39483</v>
      </c>
      <c r="B155" s="4" t="s">
        <v>5</v>
      </c>
      <c r="C155" s="4" t="s">
        <v>7</v>
      </c>
      <c r="D155" s="4" t="s">
        <v>210</v>
      </c>
      <c r="E155" s="5">
        <v>119.99</v>
      </c>
    </row>
    <row r="156" spans="1:5" ht="12.75">
      <c r="A156" s="14">
        <v>39483</v>
      </c>
      <c r="B156" s="4" t="s">
        <v>96</v>
      </c>
      <c r="C156" s="4" t="s">
        <v>7</v>
      </c>
      <c r="D156" s="4" t="s">
        <v>47</v>
      </c>
      <c r="E156" s="5">
        <v>44.16</v>
      </c>
    </row>
    <row r="157" spans="1:5" ht="12.75">
      <c r="A157" s="14" t="s">
        <v>245</v>
      </c>
      <c r="B157" s="4" t="s">
        <v>45</v>
      </c>
      <c r="C157" s="4" t="s">
        <v>215</v>
      </c>
      <c r="D157" s="4" t="s">
        <v>47</v>
      </c>
      <c r="E157" s="5">
        <v>212.04</v>
      </c>
    </row>
    <row r="158" spans="1:5" ht="12.75">
      <c r="A158" s="14" t="s">
        <v>244</v>
      </c>
      <c r="B158" s="4" t="s">
        <v>54</v>
      </c>
      <c r="C158" s="4" t="s">
        <v>215</v>
      </c>
      <c r="D158" s="4" t="s">
        <v>47</v>
      </c>
      <c r="E158" s="5">
        <v>770.02</v>
      </c>
    </row>
    <row r="159" spans="1:5" ht="12.75">
      <c r="A159" s="14" t="s">
        <v>244</v>
      </c>
      <c r="B159" s="4" t="s">
        <v>246</v>
      </c>
      <c r="C159" s="4" t="s">
        <v>12</v>
      </c>
      <c r="D159" s="4" t="s">
        <v>225</v>
      </c>
      <c r="E159" s="5">
        <v>326.34</v>
      </c>
    </row>
    <row r="160" spans="1:5" ht="12.75">
      <c r="A160" s="14">
        <v>39496</v>
      </c>
      <c r="B160" s="4" t="s">
        <v>5</v>
      </c>
      <c r="C160" s="4" t="s">
        <v>10</v>
      </c>
      <c r="D160" s="4" t="s">
        <v>210</v>
      </c>
      <c r="E160" s="5">
        <v>147.49</v>
      </c>
    </row>
    <row r="161" spans="1:5" ht="12.75">
      <c r="A161" s="14">
        <v>39497</v>
      </c>
      <c r="B161" s="4" t="s">
        <v>96</v>
      </c>
      <c r="C161" s="4" t="s">
        <v>77</v>
      </c>
      <c r="D161" s="4" t="s">
        <v>47</v>
      </c>
      <c r="E161" s="5">
        <v>47.99</v>
      </c>
    </row>
    <row r="162" spans="1:5" ht="12.75">
      <c r="A162" s="14">
        <v>39497</v>
      </c>
      <c r="B162" s="4" t="s">
        <v>45</v>
      </c>
      <c r="C162" s="4" t="s">
        <v>77</v>
      </c>
      <c r="D162" s="4" t="s">
        <v>47</v>
      </c>
      <c r="E162" s="5">
        <v>43.12</v>
      </c>
    </row>
    <row r="163" spans="1:5" ht="12.75">
      <c r="A163" s="14">
        <v>39497</v>
      </c>
      <c r="B163" s="4" t="s">
        <v>5</v>
      </c>
      <c r="C163" s="4" t="s">
        <v>77</v>
      </c>
      <c r="D163" s="4" t="s">
        <v>210</v>
      </c>
      <c r="E163" s="5">
        <v>120.06</v>
      </c>
    </row>
    <row r="164" spans="1:5" ht="12.75">
      <c r="A164" s="14">
        <v>39499</v>
      </c>
      <c r="B164" s="4" t="s">
        <v>45</v>
      </c>
      <c r="C164" s="4" t="s">
        <v>10</v>
      </c>
      <c r="D164" s="4" t="s">
        <v>47</v>
      </c>
      <c r="E164" s="5">
        <v>43.12</v>
      </c>
    </row>
    <row r="165" spans="1:5" ht="12.75">
      <c r="A165" s="14">
        <v>39499</v>
      </c>
      <c r="B165" s="4" t="s">
        <v>88</v>
      </c>
      <c r="C165" s="4" t="s">
        <v>10</v>
      </c>
      <c r="D165" s="4" t="s">
        <v>228</v>
      </c>
      <c r="E165" s="5">
        <v>11.11</v>
      </c>
    </row>
    <row r="166" spans="1:5" ht="12.75">
      <c r="A166" s="14">
        <v>39500</v>
      </c>
      <c r="B166" s="4" t="s">
        <v>45</v>
      </c>
      <c r="C166" s="4" t="s">
        <v>84</v>
      </c>
      <c r="D166" s="4" t="s">
        <v>47</v>
      </c>
      <c r="E166" s="5">
        <v>35.13</v>
      </c>
    </row>
    <row r="167" spans="1:5" ht="12.75">
      <c r="A167" s="14">
        <v>39500</v>
      </c>
      <c r="B167" s="4" t="s">
        <v>96</v>
      </c>
      <c r="C167" s="4" t="s">
        <v>84</v>
      </c>
      <c r="D167" s="4" t="s">
        <v>47</v>
      </c>
      <c r="E167" s="5">
        <v>65.44</v>
      </c>
    </row>
    <row r="168" spans="1:5" ht="12.75">
      <c r="A168" s="14">
        <v>39500</v>
      </c>
      <c r="B168" s="4" t="s">
        <v>5</v>
      </c>
      <c r="C168" s="4" t="s">
        <v>84</v>
      </c>
      <c r="D168" s="4" t="s">
        <v>210</v>
      </c>
      <c r="E168" s="5">
        <v>101.59</v>
      </c>
    </row>
    <row r="169" spans="1:5" ht="12.75">
      <c r="A169" s="14">
        <v>39501</v>
      </c>
      <c r="B169" s="4" t="s">
        <v>5</v>
      </c>
      <c r="C169" s="4" t="s">
        <v>11</v>
      </c>
      <c r="D169" s="4" t="s">
        <v>210</v>
      </c>
      <c r="E169" s="5">
        <v>138.53</v>
      </c>
    </row>
    <row r="170" spans="1:5" ht="12.75">
      <c r="A170" s="14">
        <v>39504</v>
      </c>
      <c r="B170" s="4" t="s">
        <v>45</v>
      </c>
      <c r="C170" s="4" t="s">
        <v>14</v>
      </c>
      <c r="D170" s="4" t="s">
        <v>47</v>
      </c>
      <c r="E170" s="5">
        <v>41.51</v>
      </c>
    </row>
    <row r="171" spans="1:5" ht="12.75">
      <c r="A171" s="14">
        <v>39506</v>
      </c>
      <c r="B171" s="4" t="s">
        <v>96</v>
      </c>
      <c r="C171" s="4" t="s">
        <v>14</v>
      </c>
      <c r="D171" s="4" t="s">
        <v>47</v>
      </c>
      <c r="E171" s="5">
        <v>45.29</v>
      </c>
    </row>
    <row r="172" spans="1:5" ht="12.75">
      <c r="A172" s="14">
        <v>39506</v>
      </c>
      <c r="B172" s="4" t="s">
        <v>5</v>
      </c>
      <c r="C172" s="4" t="s">
        <v>14</v>
      </c>
      <c r="D172" s="4" t="s">
        <v>210</v>
      </c>
      <c r="E172" s="5">
        <v>129.29</v>
      </c>
    </row>
    <row r="173" spans="1:5" ht="12.75">
      <c r="A173" s="14">
        <v>39511</v>
      </c>
      <c r="B173" s="4" t="s">
        <v>246</v>
      </c>
      <c r="C173" s="4" t="s">
        <v>179</v>
      </c>
      <c r="D173" s="4" t="s">
        <v>248</v>
      </c>
      <c r="E173" s="5">
        <v>21.96</v>
      </c>
    </row>
    <row r="174" spans="1:5" ht="12.75">
      <c r="A174" s="14">
        <v>39511</v>
      </c>
      <c r="B174" s="4" t="s">
        <v>5</v>
      </c>
      <c r="C174" s="4" t="s">
        <v>106</v>
      </c>
      <c r="D174" s="4" t="s">
        <v>210</v>
      </c>
      <c r="E174" s="5">
        <v>18.46</v>
      </c>
    </row>
    <row r="175" spans="1:5" ht="12.75">
      <c r="A175" s="14">
        <v>39514</v>
      </c>
      <c r="B175" s="4" t="s">
        <v>208</v>
      </c>
      <c r="C175" s="4" t="s">
        <v>111</v>
      </c>
      <c r="D175" s="4" t="s">
        <v>247</v>
      </c>
      <c r="E175" s="5">
        <v>13.89</v>
      </c>
    </row>
    <row r="176" spans="1:5" ht="12.75">
      <c r="A176" s="14">
        <v>39514</v>
      </c>
      <c r="B176" s="4" t="s">
        <v>5</v>
      </c>
      <c r="C176" s="4" t="s">
        <v>106</v>
      </c>
      <c r="D176" s="4" t="s">
        <v>210</v>
      </c>
      <c r="E176" s="5">
        <v>101.5</v>
      </c>
    </row>
    <row r="177" spans="1:5" ht="12.75">
      <c r="A177" s="14">
        <v>39531</v>
      </c>
      <c r="B177" s="4" t="s">
        <v>96</v>
      </c>
      <c r="C177" s="4" t="s">
        <v>79</v>
      </c>
      <c r="D177" s="4" t="s">
        <v>249</v>
      </c>
      <c r="E177" s="5">
        <v>43.88</v>
      </c>
    </row>
    <row r="178" spans="1:5" ht="12.75">
      <c r="A178" s="14" t="s">
        <v>252</v>
      </c>
      <c r="B178" s="4" t="s">
        <v>96</v>
      </c>
      <c r="C178" s="4" t="s">
        <v>253</v>
      </c>
      <c r="D178" s="4" t="s">
        <v>110</v>
      </c>
      <c r="E178" s="5">
        <v>438.49</v>
      </c>
    </row>
    <row r="179" spans="1:5" ht="12.75">
      <c r="A179" s="14">
        <v>39540</v>
      </c>
      <c r="B179" s="4" t="s">
        <v>48</v>
      </c>
      <c r="C179" s="4" t="s">
        <v>250</v>
      </c>
      <c r="D179" s="4" t="s">
        <v>108</v>
      </c>
      <c r="E179" s="5">
        <v>48.44</v>
      </c>
    </row>
    <row r="180" spans="1:5" ht="12.75">
      <c r="A180" s="14">
        <v>39545</v>
      </c>
      <c r="B180" s="4" t="s">
        <v>96</v>
      </c>
      <c r="C180" s="4" t="s">
        <v>10</v>
      </c>
      <c r="D180" s="4" t="s">
        <v>251</v>
      </c>
      <c r="E180" s="5">
        <v>71.71</v>
      </c>
    </row>
    <row r="181" spans="1:5" ht="12.75">
      <c r="A181" s="14">
        <v>39552</v>
      </c>
      <c r="B181" s="4" t="s">
        <v>254</v>
      </c>
      <c r="C181" s="4" t="s">
        <v>10</v>
      </c>
      <c r="D181" s="4" t="s">
        <v>249</v>
      </c>
      <c r="E181" s="5">
        <v>43.12</v>
      </c>
    </row>
    <row r="182" spans="1:5" ht="12.75">
      <c r="A182" s="14">
        <v>39553</v>
      </c>
      <c r="B182" s="4" t="s">
        <v>254</v>
      </c>
      <c r="C182" s="4" t="s">
        <v>84</v>
      </c>
      <c r="D182" s="4" t="s">
        <v>249</v>
      </c>
      <c r="E182" s="5">
        <v>45.07</v>
      </c>
    </row>
    <row r="183" spans="1:5" ht="12.75">
      <c r="A183" s="14">
        <v>39553</v>
      </c>
      <c r="B183" s="4" t="s">
        <v>254</v>
      </c>
      <c r="C183" s="4" t="s">
        <v>84</v>
      </c>
      <c r="D183" s="4" t="s">
        <v>249</v>
      </c>
      <c r="E183" s="5">
        <v>39.07</v>
      </c>
    </row>
    <row r="184" spans="1:5" ht="12.75">
      <c r="A184" s="14">
        <v>39555</v>
      </c>
      <c r="B184" s="4" t="s">
        <v>96</v>
      </c>
      <c r="C184" s="4" t="s">
        <v>14</v>
      </c>
      <c r="D184" s="4" t="s">
        <v>110</v>
      </c>
      <c r="E184" s="5">
        <v>51.34</v>
      </c>
    </row>
    <row r="185" spans="1:5" ht="12.75">
      <c r="A185" s="14">
        <v>39556</v>
      </c>
      <c r="B185" s="4" t="s">
        <v>96</v>
      </c>
      <c r="C185" s="4" t="s">
        <v>10</v>
      </c>
      <c r="D185" s="4" t="s">
        <v>110</v>
      </c>
      <c r="E185" s="5">
        <v>55.25</v>
      </c>
    </row>
    <row r="186" spans="1:5" ht="12.75">
      <c r="A186" s="14">
        <v>39559</v>
      </c>
      <c r="B186" s="4" t="s">
        <v>96</v>
      </c>
      <c r="C186" s="4" t="s">
        <v>71</v>
      </c>
      <c r="D186" s="4" t="s">
        <v>110</v>
      </c>
      <c r="E186" s="5">
        <v>63.67</v>
      </c>
    </row>
    <row r="187" spans="1:5" ht="12.75">
      <c r="A187" s="14">
        <v>39564</v>
      </c>
      <c r="B187" s="4" t="s">
        <v>254</v>
      </c>
      <c r="C187" s="4" t="s">
        <v>119</v>
      </c>
      <c r="D187" s="4" t="s">
        <v>105</v>
      </c>
      <c r="E187" s="5">
        <v>154.79</v>
      </c>
    </row>
    <row r="188" spans="1:5" ht="12.75">
      <c r="A188" s="14">
        <v>39566</v>
      </c>
      <c r="B188" s="4" t="s">
        <v>96</v>
      </c>
      <c r="C188" s="4" t="s">
        <v>255</v>
      </c>
      <c r="D188" s="4" t="s">
        <v>249</v>
      </c>
      <c r="E188" s="5">
        <v>51.63</v>
      </c>
    </row>
    <row r="189" spans="1:5" ht="12.75">
      <c r="A189" s="14">
        <v>39567</v>
      </c>
      <c r="B189" s="4" t="s">
        <v>96</v>
      </c>
      <c r="C189" s="4" t="s">
        <v>7</v>
      </c>
      <c r="D189" s="4" t="s">
        <v>110</v>
      </c>
      <c r="E189" s="5">
        <v>56.54</v>
      </c>
    </row>
    <row r="190" spans="1:5" ht="12.75">
      <c r="A190" s="14">
        <v>39570</v>
      </c>
      <c r="B190" s="4" t="s">
        <v>96</v>
      </c>
      <c r="C190" s="4" t="s">
        <v>39</v>
      </c>
      <c r="D190" s="4" t="s">
        <v>251</v>
      </c>
      <c r="E190" s="5">
        <v>64.17</v>
      </c>
    </row>
    <row r="191" spans="1:5" ht="12.75">
      <c r="A191" s="14">
        <v>39571</v>
      </c>
      <c r="B191" s="4" t="s">
        <v>96</v>
      </c>
      <c r="C191" s="4" t="s">
        <v>256</v>
      </c>
      <c r="D191" s="4" t="s">
        <v>251</v>
      </c>
      <c r="E191" s="5">
        <v>93.17</v>
      </c>
    </row>
    <row r="192" spans="1:5" ht="12.75">
      <c r="A192" s="14">
        <v>39573</v>
      </c>
      <c r="B192" s="4" t="s">
        <v>254</v>
      </c>
      <c r="C192" s="4" t="s">
        <v>10</v>
      </c>
      <c r="D192" s="4" t="s">
        <v>251</v>
      </c>
      <c r="E192" s="5">
        <v>59.09</v>
      </c>
    </row>
    <row r="193" spans="1:5" ht="12.75">
      <c r="A193" s="14" t="s">
        <v>257</v>
      </c>
      <c r="B193" s="4" t="s">
        <v>48</v>
      </c>
      <c r="C193" s="4" t="s">
        <v>258</v>
      </c>
      <c r="D193" s="4" t="s">
        <v>108</v>
      </c>
      <c r="E193" s="5">
        <v>38.75</v>
      </c>
    </row>
    <row r="194" spans="1:5" ht="12.75">
      <c r="A194" s="14">
        <v>39578</v>
      </c>
      <c r="B194" s="4" t="s">
        <v>254</v>
      </c>
      <c r="C194" s="4" t="s">
        <v>227</v>
      </c>
      <c r="D194" s="4" t="s">
        <v>249</v>
      </c>
      <c r="E194" s="5">
        <v>39.8</v>
      </c>
    </row>
    <row r="195" spans="1:5" ht="12.75">
      <c r="A195" s="14">
        <v>39578</v>
      </c>
      <c r="B195" s="4" t="s">
        <v>80</v>
      </c>
      <c r="C195" s="4" t="s">
        <v>259</v>
      </c>
      <c r="D195" s="4" t="s">
        <v>105</v>
      </c>
      <c r="E195" s="5">
        <v>137.76</v>
      </c>
    </row>
    <row r="196" spans="1:5" ht="12.75">
      <c r="A196" s="14">
        <v>39588</v>
      </c>
      <c r="B196" s="4" t="s">
        <v>96</v>
      </c>
      <c r="C196" s="4" t="s">
        <v>7</v>
      </c>
      <c r="D196" s="4" t="s">
        <v>110</v>
      </c>
      <c r="E196" s="5">
        <v>53.19</v>
      </c>
    </row>
    <row r="197" spans="1:5" ht="12.75">
      <c r="A197" s="14">
        <v>39590</v>
      </c>
      <c r="B197" s="4" t="s">
        <v>96</v>
      </c>
      <c r="C197" s="4" t="s">
        <v>7</v>
      </c>
      <c r="D197" s="4" t="s">
        <v>110</v>
      </c>
      <c r="E197" s="5">
        <v>53.19</v>
      </c>
    </row>
    <row r="198" spans="1:5" ht="12.75">
      <c r="A198" s="14" t="s">
        <v>260</v>
      </c>
      <c r="B198" s="4" t="s">
        <v>80</v>
      </c>
      <c r="C198" s="4" t="s">
        <v>24</v>
      </c>
      <c r="D198" s="4" t="s">
        <v>105</v>
      </c>
      <c r="E198" s="5">
        <v>496.59</v>
      </c>
    </row>
    <row r="199" spans="1:5" ht="12.75">
      <c r="A199" s="14" t="s">
        <v>264</v>
      </c>
      <c r="B199" s="4" t="s">
        <v>155</v>
      </c>
      <c r="C199" s="4" t="s">
        <v>12</v>
      </c>
      <c r="D199" s="4" t="s">
        <v>228</v>
      </c>
      <c r="E199" s="5">
        <v>180.24</v>
      </c>
    </row>
    <row r="200" spans="1:5" ht="12.75">
      <c r="A200" s="14" t="s">
        <v>265</v>
      </c>
      <c r="B200" s="4" t="s">
        <v>155</v>
      </c>
      <c r="C200" s="4" t="s">
        <v>266</v>
      </c>
      <c r="D200" s="4" t="s">
        <v>15</v>
      </c>
      <c r="E200" s="5">
        <v>147.22</v>
      </c>
    </row>
    <row r="201" spans="1:5" ht="12.75">
      <c r="A201" s="14" t="s">
        <v>267</v>
      </c>
      <c r="B201" s="4" t="s">
        <v>254</v>
      </c>
      <c r="C201" s="4" t="s">
        <v>12</v>
      </c>
      <c r="D201" s="4" t="s">
        <v>210</v>
      </c>
      <c r="E201" s="5">
        <v>170.47</v>
      </c>
    </row>
    <row r="202" spans="1:5" ht="12.75">
      <c r="A202" s="14">
        <v>39619</v>
      </c>
      <c r="B202" s="4" t="s">
        <v>54</v>
      </c>
      <c r="C202" s="4" t="s">
        <v>10</v>
      </c>
      <c r="D202" s="4" t="s">
        <v>210</v>
      </c>
      <c r="E202" s="5">
        <v>68.8</v>
      </c>
    </row>
    <row r="203" spans="1:5" ht="12.75">
      <c r="A203" s="14" t="s">
        <v>263</v>
      </c>
      <c r="B203" s="4" t="s">
        <v>254</v>
      </c>
      <c r="C203" s="4" t="s">
        <v>76</v>
      </c>
      <c r="D203" s="4" t="s">
        <v>228</v>
      </c>
      <c r="E203" s="5">
        <v>342.72</v>
      </c>
    </row>
    <row r="204" spans="1:5" ht="12.75">
      <c r="A204" s="14">
        <v>39623</v>
      </c>
      <c r="B204" s="4" t="s">
        <v>254</v>
      </c>
      <c r="C204" s="4" t="s">
        <v>262</v>
      </c>
      <c r="D204" s="4" t="s">
        <v>210</v>
      </c>
      <c r="E204" s="5">
        <v>57.53</v>
      </c>
    </row>
    <row r="205" spans="1:5" ht="12.75">
      <c r="A205" s="14"/>
      <c r="B205" s="4"/>
      <c r="C205" s="4"/>
      <c r="D205" s="4"/>
      <c r="E205" s="5"/>
    </row>
    <row r="206" spans="1:5" ht="12.75">
      <c r="A206" s="14"/>
      <c r="B206" s="4"/>
      <c r="C206" s="4"/>
      <c r="D206" s="4"/>
      <c r="E206" s="5"/>
    </row>
    <row r="207" spans="1:6" ht="12.75">
      <c r="A207" s="4"/>
      <c r="B207" s="4"/>
      <c r="C207" s="4"/>
      <c r="D207" s="4" t="s">
        <v>187</v>
      </c>
      <c r="E207" s="13">
        <f>SUM(E3:E206)</f>
        <v>22443.49000000001</v>
      </c>
      <c r="F207" s="22">
        <f>SUM(F3:F206)</f>
        <v>1752</v>
      </c>
    </row>
    <row r="208" spans="1:6" ht="12.75">
      <c r="A208" s="4"/>
      <c r="B208" s="4"/>
      <c r="C208" s="4"/>
      <c r="D208" s="4" t="s">
        <v>186</v>
      </c>
      <c r="E208" s="25">
        <f>-(3402.34+2844.36+2875.29+3321.5)</f>
        <v>-12443.490000000002</v>
      </c>
      <c r="F208" s="22">
        <f>-(1752)</f>
        <v>-1752</v>
      </c>
    </row>
    <row r="209" spans="1:6" ht="12.75">
      <c r="A209" s="4"/>
      <c r="B209" s="4"/>
      <c r="C209" s="4"/>
      <c r="D209" s="17" t="s">
        <v>188</v>
      </c>
      <c r="E209" s="12">
        <f>E207+E208</f>
        <v>10000.000000000007</v>
      </c>
      <c r="F209" s="23">
        <f>F207+F208</f>
        <v>0</v>
      </c>
    </row>
    <row r="210" ht="12.75">
      <c r="E210" s="5"/>
    </row>
    <row r="211" spans="4:6" ht="15.75">
      <c r="D211" s="47" t="s">
        <v>243</v>
      </c>
      <c r="E211" s="47"/>
      <c r="F211" s="24">
        <f>E209+F209-10000</f>
        <v>0</v>
      </c>
    </row>
    <row r="212" ht="12.75">
      <c r="E212" s="4"/>
    </row>
    <row r="213" ht="12.75">
      <c r="E213" s="4"/>
    </row>
    <row r="214" ht="12.75">
      <c r="E214" s="4"/>
    </row>
    <row r="215" ht="12.75">
      <c r="E215" s="4"/>
    </row>
    <row r="216" ht="12.75">
      <c r="E216" s="4"/>
    </row>
    <row r="217" ht="12.75">
      <c r="E217" s="4"/>
    </row>
  </sheetData>
  <sheetProtection/>
  <mergeCells count="2">
    <mergeCell ref="A1:F1"/>
    <mergeCell ref="D211:E211"/>
  </mergeCells>
  <printOptions gridLines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62"/>
  <sheetViews>
    <sheetView zoomScalePageLayoutView="0" workbookViewId="0" topLeftCell="A1">
      <pane ySplit="2" topLeftCell="A174" activePane="bottomLeft" state="frozen"/>
      <selection pane="topLeft" activeCell="A1" sqref="A1"/>
      <selection pane="bottomLeft" activeCell="G212" sqref="G212"/>
    </sheetView>
  </sheetViews>
  <sheetFormatPr defaultColWidth="9.140625" defaultRowHeight="12.75"/>
  <cols>
    <col min="1" max="1" width="11.57421875" style="0" customWidth="1"/>
    <col min="2" max="2" width="12.7109375" style="0" customWidth="1"/>
    <col min="3" max="3" width="19.00390625" style="0" customWidth="1"/>
    <col min="4" max="4" width="20.00390625" style="0" customWidth="1"/>
    <col min="5" max="5" width="15.8515625" style="0" customWidth="1"/>
    <col min="6" max="6" width="11.57421875" style="0" customWidth="1"/>
  </cols>
  <sheetData>
    <row r="1" spans="1:6" ht="27" thickBot="1">
      <c r="A1" s="46" t="s">
        <v>269</v>
      </c>
      <c r="B1" s="46"/>
      <c r="C1" s="46"/>
      <c r="D1" s="46"/>
      <c r="E1" s="46"/>
      <c r="F1" s="46"/>
    </row>
    <row r="2" spans="1:6" ht="18.75" thickBot="1">
      <c r="A2" s="2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9" t="s">
        <v>133</v>
      </c>
    </row>
    <row r="3" spans="1:6" ht="12.75">
      <c r="A3" s="14">
        <v>39642</v>
      </c>
      <c r="B3" s="4" t="s">
        <v>54</v>
      </c>
      <c r="C3" s="4" t="s">
        <v>270</v>
      </c>
      <c r="D3" s="4" t="s">
        <v>28</v>
      </c>
      <c r="E3" s="5">
        <v>94.46</v>
      </c>
      <c r="F3" s="4">
        <v>276</v>
      </c>
    </row>
    <row r="4" spans="1:6" ht="12.75">
      <c r="A4" s="14">
        <v>39646</v>
      </c>
      <c r="B4" s="4" t="s">
        <v>155</v>
      </c>
      <c r="C4" s="4" t="s">
        <v>270</v>
      </c>
      <c r="D4" s="4" t="s">
        <v>28</v>
      </c>
      <c r="E4" s="5">
        <v>76.09</v>
      </c>
      <c r="F4" s="4">
        <v>260</v>
      </c>
    </row>
    <row r="5" spans="1:6" ht="12.75">
      <c r="A5" s="4" t="s">
        <v>271</v>
      </c>
      <c r="B5" s="4" t="s">
        <v>155</v>
      </c>
      <c r="C5" s="4" t="s">
        <v>272</v>
      </c>
      <c r="D5" s="4" t="s">
        <v>15</v>
      </c>
      <c r="E5" s="5">
        <v>81.52</v>
      </c>
      <c r="F5" s="4">
        <v>235</v>
      </c>
    </row>
    <row r="6" spans="1:6" ht="12.75">
      <c r="A6" s="14">
        <v>39664</v>
      </c>
      <c r="B6" s="4" t="s">
        <v>208</v>
      </c>
      <c r="C6" s="4" t="s">
        <v>10</v>
      </c>
      <c r="D6" s="4" t="s">
        <v>37</v>
      </c>
      <c r="E6" s="5">
        <v>77.59</v>
      </c>
      <c r="F6" s="4">
        <v>89</v>
      </c>
    </row>
    <row r="7" spans="1:6" ht="12.75">
      <c r="A7" s="14">
        <v>39667</v>
      </c>
      <c r="B7" s="4" t="s">
        <v>96</v>
      </c>
      <c r="C7" s="4" t="s">
        <v>36</v>
      </c>
      <c r="D7" s="4" t="s">
        <v>273</v>
      </c>
      <c r="E7" s="5">
        <v>69.44</v>
      </c>
      <c r="F7" s="4">
        <v>56</v>
      </c>
    </row>
    <row r="8" spans="1:6" ht="12.75">
      <c r="A8" s="14" t="s">
        <v>275</v>
      </c>
      <c r="B8" s="4" t="s">
        <v>254</v>
      </c>
      <c r="C8" s="4" t="s">
        <v>138</v>
      </c>
      <c r="D8" s="4" t="s">
        <v>37</v>
      </c>
      <c r="E8" s="5">
        <v>198.22</v>
      </c>
      <c r="F8" s="4">
        <v>353</v>
      </c>
    </row>
    <row r="9" spans="1:6" ht="12.75">
      <c r="A9" s="14">
        <v>39669</v>
      </c>
      <c r="B9" s="4" t="s">
        <v>274</v>
      </c>
      <c r="C9" s="4" t="s">
        <v>77</v>
      </c>
      <c r="D9" s="4" t="s">
        <v>22</v>
      </c>
      <c r="E9" s="5">
        <v>71.82</v>
      </c>
      <c r="F9" s="4">
        <v>63</v>
      </c>
    </row>
    <row r="10" spans="1:6" ht="12.75">
      <c r="A10" s="14" t="s">
        <v>280</v>
      </c>
      <c r="B10" s="4" t="s">
        <v>254</v>
      </c>
      <c r="C10" s="4" t="s">
        <v>24</v>
      </c>
      <c r="D10" s="4" t="s">
        <v>19</v>
      </c>
      <c r="E10" s="5">
        <v>243.99</v>
      </c>
      <c r="F10" s="4">
        <v>350</v>
      </c>
    </row>
    <row r="11" spans="1:6" ht="12.75">
      <c r="A11" s="14">
        <v>39675</v>
      </c>
      <c r="B11" s="4" t="s">
        <v>5</v>
      </c>
      <c r="C11" s="4" t="s">
        <v>69</v>
      </c>
      <c r="D11" s="4" t="s">
        <v>15</v>
      </c>
      <c r="E11" s="5">
        <v>122.48</v>
      </c>
      <c r="F11" s="4">
        <v>92</v>
      </c>
    </row>
    <row r="12" spans="1:6" ht="12.75">
      <c r="A12" s="14">
        <v>39676</v>
      </c>
      <c r="B12" s="4" t="s">
        <v>5</v>
      </c>
      <c r="C12" s="4" t="s">
        <v>277</v>
      </c>
      <c r="D12" s="4" t="s">
        <v>44</v>
      </c>
      <c r="E12" s="5">
        <v>183.72</v>
      </c>
      <c r="F12" s="4">
        <v>299</v>
      </c>
    </row>
    <row r="13" spans="1:6" ht="12.75">
      <c r="A13" s="14">
        <v>39678</v>
      </c>
      <c r="B13" s="4" t="s">
        <v>96</v>
      </c>
      <c r="C13" s="4" t="s">
        <v>62</v>
      </c>
      <c r="D13" s="4" t="s">
        <v>22</v>
      </c>
      <c r="E13" s="5">
        <v>49.61</v>
      </c>
      <c r="F13" s="4">
        <v>14</v>
      </c>
    </row>
    <row r="14" spans="1:6" ht="12.75">
      <c r="A14" s="14">
        <v>39678</v>
      </c>
      <c r="B14" s="4" t="s">
        <v>208</v>
      </c>
      <c r="C14" s="4" t="s">
        <v>10</v>
      </c>
      <c r="D14" s="4" t="s">
        <v>276</v>
      </c>
      <c r="E14" s="5">
        <v>91.12</v>
      </c>
      <c r="F14" s="4">
        <v>92</v>
      </c>
    </row>
    <row r="15" spans="1:6" ht="12.75">
      <c r="A15" s="14">
        <v>39681</v>
      </c>
      <c r="B15" s="4" t="s">
        <v>96</v>
      </c>
      <c r="C15" s="4" t="s">
        <v>14</v>
      </c>
      <c r="D15" s="4" t="s">
        <v>273</v>
      </c>
      <c r="E15" s="5">
        <v>63.15</v>
      </c>
      <c r="F15" s="4">
        <v>29</v>
      </c>
    </row>
    <row r="16" spans="1:6" ht="12.75">
      <c r="A16" s="14">
        <v>39681</v>
      </c>
      <c r="B16" s="4" t="s">
        <v>5</v>
      </c>
      <c r="C16" s="4" t="s">
        <v>14</v>
      </c>
      <c r="D16" s="4" t="s">
        <v>22</v>
      </c>
      <c r="E16" s="5">
        <v>80.38</v>
      </c>
      <c r="F16" s="4">
        <v>29</v>
      </c>
    </row>
    <row r="17" spans="1:6" ht="12.75">
      <c r="A17" s="14">
        <v>39681</v>
      </c>
      <c r="B17" s="4" t="s">
        <v>208</v>
      </c>
      <c r="C17" s="4" t="s">
        <v>71</v>
      </c>
      <c r="D17" s="4" t="s">
        <v>276</v>
      </c>
      <c r="E17" s="5">
        <v>58.63</v>
      </c>
      <c r="F17" s="4">
        <v>62</v>
      </c>
    </row>
    <row r="18" spans="1:6" ht="12.75">
      <c r="A18" s="14">
        <v>39683</v>
      </c>
      <c r="B18" s="4" t="s">
        <v>274</v>
      </c>
      <c r="C18" s="4" t="s">
        <v>279</v>
      </c>
      <c r="D18" s="4" t="s">
        <v>26</v>
      </c>
      <c r="E18" s="5">
        <v>61.07</v>
      </c>
      <c r="F18" s="4">
        <v>170</v>
      </c>
    </row>
    <row r="19" spans="1:6" ht="12.75">
      <c r="A19" s="14">
        <v>39683</v>
      </c>
      <c r="B19" s="4" t="s">
        <v>254</v>
      </c>
      <c r="C19" s="4" t="s">
        <v>9</v>
      </c>
      <c r="D19" s="4" t="s">
        <v>19</v>
      </c>
      <c r="E19" s="5">
        <v>87.07</v>
      </c>
      <c r="F19" s="4">
        <v>64</v>
      </c>
    </row>
    <row r="20" spans="1:6" ht="12.75">
      <c r="A20" s="14">
        <v>39683</v>
      </c>
      <c r="B20" s="4" t="s">
        <v>5</v>
      </c>
      <c r="C20" s="4" t="s">
        <v>262</v>
      </c>
      <c r="D20" s="4" t="s">
        <v>205</v>
      </c>
      <c r="E20" s="5">
        <v>114.82</v>
      </c>
      <c r="F20" s="4">
        <v>100</v>
      </c>
    </row>
    <row r="21" spans="1:6" ht="12.75">
      <c r="A21" s="14">
        <v>39686</v>
      </c>
      <c r="B21" s="4" t="s">
        <v>254</v>
      </c>
      <c r="C21" s="4" t="s">
        <v>60</v>
      </c>
      <c r="D21" s="4" t="s">
        <v>205</v>
      </c>
      <c r="E21" s="5">
        <v>19.38</v>
      </c>
      <c r="F21" s="4">
        <v>46</v>
      </c>
    </row>
    <row r="22" spans="1:6" ht="12.75">
      <c r="A22" s="14">
        <v>39686</v>
      </c>
      <c r="B22" s="4" t="s">
        <v>5</v>
      </c>
      <c r="C22" s="4" t="s">
        <v>262</v>
      </c>
      <c r="D22" s="4" t="s">
        <v>22</v>
      </c>
      <c r="E22" s="5">
        <v>84.2</v>
      </c>
      <c r="F22" s="4">
        <v>100</v>
      </c>
    </row>
    <row r="23" spans="1:6" ht="12.75">
      <c r="A23" s="14">
        <v>39688</v>
      </c>
      <c r="B23" s="4" t="s">
        <v>5</v>
      </c>
      <c r="C23" s="4" t="s">
        <v>278</v>
      </c>
      <c r="D23" s="4" t="s">
        <v>22</v>
      </c>
      <c r="E23" s="5">
        <v>84.21</v>
      </c>
      <c r="F23" s="4">
        <v>58</v>
      </c>
    </row>
    <row r="24" spans="1:6" ht="12.75">
      <c r="A24" s="14">
        <v>39688</v>
      </c>
      <c r="B24" s="4" t="s">
        <v>96</v>
      </c>
      <c r="C24" s="4" t="s">
        <v>36</v>
      </c>
      <c r="D24" s="4" t="s">
        <v>273</v>
      </c>
      <c r="E24" s="5">
        <v>67.65</v>
      </c>
      <c r="F24" s="4">
        <v>67</v>
      </c>
    </row>
    <row r="25" spans="1:6" ht="12.75">
      <c r="A25" s="14">
        <v>39688</v>
      </c>
      <c r="B25" s="4" t="s">
        <v>254</v>
      </c>
      <c r="C25" s="4" t="s">
        <v>60</v>
      </c>
      <c r="D25" s="4" t="s">
        <v>205</v>
      </c>
      <c r="E25" s="5">
        <v>46.89</v>
      </c>
      <c r="F25" s="4">
        <v>45</v>
      </c>
    </row>
    <row r="26" spans="1:6" ht="12.75">
      <c r="A26" s="14">
        <v>39692</v>
      </c>
      <c r="B26" s="4" t="s">
        <v>254</v>
      </c>
      <c r="C26" s="4" t="s">
        <v>209</v>
      </c>
      <c r="D26" s="4" t="s">
        <v>34</v>
      </c>
      <c r="E26" s="5">
        <v>53.29</v>
      </c>
      <c r="F26" s="4">
        <v>88</v>
      </c>
    </row>
    <row r="27" spans="1:6" ht="12.75">
      <c r="A27" s="14">
        <v>39693</v>
      </c>
      <c r="B27" s="4" t="s">
        <v>274</v>
      </c>
      <c r="C27" s="4" t="s">
        <v>69</v>
      </c>
      <c r="D27" s="4" t="s">
        <v>26</v>
      </c>
      <c r="E27" s="5">
        <v>24.78</v>
      </c>
      <c r="F27" s="4">
        <v>59</v>
      </c>
    </row>
    <row r="28" spans="1:6" ht="12.75">
      <c r="A28" s="14">
        <v>39693</v>
      </c>
      <c r="B28" s="4" t="s">
        <v>155</v>
      </c>
      <c r="C28" s="4" t="s">
        <v>281</v>
      </c>
      <c r="D28" s="4" t="s">
        <v>205</v>
      </c>
      <c r="E28" s="5">
        <v>64.5</v>
      </c>
      <c r="F28" s="4">
        <v>82</v>
      </c>
    </row>
    <row r="29" spans="1:6" ht="12.75">
      <c r="A29" s="14">
        <v>39695</v>
      </c>
      <c r="B29" s="4" t="s">
        <v>5</v>
      </c>
      <c r="C29" s="4" t="s">
        <v>62</v>
      </c>
      <c r="D29" s="4" t="s">
        <v>26</v>
      </c>
      <c r="E29" s="5">
        <v>66.55</v>
      </c>
      <c r="F29" s="4">
        <v>13</v>
      </c>
    </row>
    <row r="30" spans="1:6" ht="12.75">
      <c r="A30" s="14">
        <v>39696</v>
      </c>
      <c r="B30" s="4" t="s">
        <v>45</v>
      </c>
      <c r="C30" s="4" t="s">
        <v>103</v>
      </c>
      <c r="D30" s="4" t="s">
        <v>47</v>
      </c>
      <c r="E30" s="5">
        <v>75.76</v>
      </c>
      <c r="F30" s="4">
        <v>212</v>
      </c>
    </row>
    <row r="31" spans="1:6" ht="12.75">
      <c r="A31" s="14">
        <v>39696</v>
      </c>
      <c r="B31" s="4" t="s">
        <v>5</v>
      </c>
      <c r="C31" s="4" t="s">
        <v>103</v>
      </c>
      <c r="D31" s="4" t="s">
        <v>15</v>
      </c>
      <c r="E31" s="5">
        <v>164.7</v>
      </c>
      <c r="F31" s="4">
        <v>194</v>
      </c>
    </row>
    <row r="32" spans="1:6" ht="12.75">
      <c r="A32" s="14">
        <v>39697</v>
      </c>
      <c r="B32" s="4" t="s">
        <v>208</v>
      </c>
      <c r="C32" s="4" t="s">
        <v>21</v>
      </c>
      <c r="D32" s="4" t="s">
        <v>19</v>
      </c>
      <c r="E32" s="5">
        <v>130.95</v>
      </c>
      <c r="F32" s="4">
        <v>358</v>
      </c>
    </row>
    <row r="33" spans="1:6" ht="12.75">
      <c r="A33" s="14">
        <v>39697</v>
      </c>
      <c r="B33" s="4" t="s">
        <v>5</v>
      </c>
      <c r="C33" s="4" t="s">
        <v>103</v>
      </c>
      <c r="D33" s="4" t="s">
        <v>44</v>
      </c>
      <c r="E33" s="5">
        <v>141.79</v>
      </c>
      <c r="F33" s="4">
        <v>194</v>
      </c>
    </row>
    <row r="34" spans="1:6" ht="12.75">
      <c r="A34" s="14">
        <v>39699</v>
      </c>
      <c r="B34" s="4" t="s">
        <v>96</v>
      </c>
      <c r="C34" s="4" t="s">
        <v>82</v>
      </c>
      <c r="D34" s="4" t="s">
        <v>205</v>
      </c>
      <c r="E34" s="5">
        <v>39.24</v>
      </c>
      <c r="F34" s="4">
        <v>41</v>
      </c>
    </row>
    <row r="35" spans="1:6" ht="12.75">
      <c r="A35" s="14">
        <v>39700</v>
      </c>
      <c r="B35" s="4" t="s">
        <v>96</v>
      </c>
      <c r="C35" s="4" t="s">
        <v>64</v>
      </c>
      <c r="D35" s="4" t="s">
        <v>22</v>
      </c>
      <c r="E35" s="5">
        <v>63.59</v>
      </c>
      <c r="F35" s="4">
        <v>91</v>
      </c>
    </row>
    <row r="36" spans="1:6" ht="12.75">
      <c r="A36" s="14">
        <v>39702</v>
      </c>
      <c r="B36" s="4" t="s">
        <v>274</v>
      </c>
      <c r="C36" s="4" t="s">
        <v>9</v>
      </c>
      <c r="D36" s="4" t="s">
        <v>26</v>
      </c>
      <c r="E36" s="5">
        <v>39.24</v>
      </c>
      <c r="F36" s="4">
        <v>58</v>
      </c>
    </row>
    <row r="37" spans="1:6" ht="12.75">
      <c r="A37" s="14">
        <v>39702</v>
      </c>
      <c r="B37" s="4" t="s">
        <v>96</v>
      </c>
      <c r="C37" s="4" t="s">
        <v>10</v>
      </c>
      <c r="D37" s="4" t="s">
        <v>22</v>
      </c>
      <c r="E37" s="5">
        <v>59.52</v>
      </c>
      <c r="F37" s="4">
        <v>84</v>
      </c>
    </row>
    <row r="38" spans="1:6" ht="12.75">
      <c r="A38" s="14">
        <v>39704</v>
      </c>
      <c r="B38" s="4" t="s">
        <v>96</v>
      </c>
      <c r="C38" s="4" t="s">
        <v>287</v>
      </c>
      <c r="D38" s="4" t="s">
        <v>28</v>
      </c>
      <c r="E38" s="5">
        <v>117.25</v>
      </c>
      <c r="F38" s="4">
        <v>267</v>
      </c>
    </row>
    <row r="39" spans="1:6" ht="12.75">
      <c r="A39" s="14">
        <v>39706</v>
      </c>
      <c r="B39" s="4" t="s">
        <v>155</v>
      </c>
      <c r="C39" s="4" t="s">
        <v>162</v>
      </c>
      <c r="D39" s="4" t="s">
        <v>205</v>
      </c>
      <c r="E39" s="5">
        <v>53.69</v>
      </c>
      <c r="F39" s="4">
        <v>66</v>
      </c>
    </row>
    <row r="40" spans="1:6" ht="12.75">
      <c r="A40" s="14">
        <v>39706</v>
      </c>
      <c r="B40" s="4" t="s">
        <v>208</v>
      </c>
      <c r="C40" s="4" t="s">
        <v>282</v>
      </c>
      <c r="D40" s="4" t="s">
        <v>37</v>
      </c>
      <c r="E40" s="5">
        <v>53.85</v>
      </c>
      <c r="F40" s="4">
        <v>47</v>
      </c>
    </row>
    <row r="41" spans="1:6" ht="12.75">
      <c r="A41" s="14">
        <v>39707</v>
      </c>
      <c r="B41" s="4" t="s">
        <v>96</v>
      </c>
      <c r="C41" s="4" t="s">
        <v>60</v>
      </c>
      <c r="D41" s="4" t="s">
        <v>205</v>
      </c>
      <c r="E41" s="5">
        <v>52.73</v>
      </c>
      <c r="F41" s="4">
        <v>51</v>
      </c>
    </row>
    <row r="42" spans="1:6" ht="12.75">
      <c r="A42" s="14">
        <v>39709</v>
      </c>
      <c r="B42" s="4" t="s">
        <v>135</v>
      </c>
      <c r="C42" s="4" t="s">
        <v>79</v>
      </c>
      <c r="D42" s="4" t="s">
        <v>205</v>
      </c>
      <c r="E42" s="5">
        <v>32.97</v>
      </c>
      <c r="F42" s="4">
        <v>25</v>
      </c>
    </row>
    <row r="43" spans="1:6" ht="12.75">
      <c r="A43" s="14">
        <v>39709</v>
      </c>
      <c r="B43" s="4" t="s">
        <v>8</v>
      </c>
      <c r="C43" s="4" t="s">
        <v>9</v>
      </c>
      <c r="D43" s="4" t="s">
        <v>273</v>
      </c>
      <c r="E43" s="5">
        <v>14.52</v>
      </c>
      <c r="F43" s="4">
        <v>65</v>
      </c>
    </row>
    <row r="44" spans="1:6" ht="12.75">
      <c r="A44" s="14">
        <v>39710</v>
      </c>
      <c r="B44" s="4" t="s">
        <v>45</v>
      </c>
      <c r="C44" s="4" t="s">
        <v>12</v>
      </c>
      <c r="D44" s="4" t="s">
        <v>47</v>
      </c>
      <c r="E44" s="5">
        <v>94.91</v>
      </c>
      <c r="F44" s="4">
        <v>302</v>
      </c>
    </row>
    <row r="45" spans="1:6" ht="12.75">
      <c r="A45" s="14">
        <v>39710</v>
      </c>
      <c r="B45" s="4" t="s">
        <v>5</v>
      </c>
      <c r="C45" s="4" t="s">
        <v>12</v>
      </c>
      <c r="D45" s="4" t="s">
        <v>15</v>
      </c>
      <c r="E45" s="5">
        <v>215.8</v>
      </c>
      <c r="F45" s="4">
        <v>290</v>
      </c>
    </row>
    <row r="46" spans="1:6" ht="12.75">
      <c r="A46" s="14" t="s">
        <v>288</v>
      </c>
      <c r="B46" s="4" t="s">
        <v>254</v>
      </c>
      <c r="C46" s="4" t="s">
        <v>154</v>
      </c>
      <c r="D46" s="4" t="s">
        <v>19</v>
      </c>
      <c r="E46" s="5">
        <v>183.02</v>
      </c>
      <c r="F46" s="4">
        <v>247</v>
      </c>
    </row>
    <row r="47" spans="1:6" ht="12.75">
      <c r="A47" s="14">
        <v>39711</v>
      </c>
      <c r="B47" s="4" t="s">
        <v>155</v>
      </c>
      <c r="C47" s="4" t="s">
        <v>97</v>
      </c>
      <c r="D47" s="4" t="s">
        <v>205</v>
      </c>
      <c r="E47" s="5">
        <v>103.95</v>
      </c>
      <c r="F47" s="4">
        <v>104</v>
      </c>
    </row>
    <row r="48" spans="1:6" ht="12.75">
      <c r="A48" s="14">
        <v>39711</v>
      </c>
      <c r="B48" s="4" t="s">
        <v>5</v>
      </c>
      <c r="C48" s="4" t="s">
        <v>283</v>
      </c>
      <c r="D48" s="4" t="s">
        <v>22</v>
      </c>
      <c r="E48" s="5">
        <v>102.98</v>
      </c>
      <c r="F48" s="4">
        <v>135</v>
      </c>
    </row>
    <row r="49" spans="1:6" ht="12.75">
      <c r="A49" s="14">
        <v>39713</v>
      </c>
      <c r="B49" s="4" t="s">
        <v>54</v>
      </c>
      <c r="C49" s="4" t="s">
        <v>71</v>
      </c>
      <c r="D49" s="4" t="s">
        <v>37</v>
      </c>
      <c r="E49" s="5">
        <v>98.76</v>
      </c>
      <c r="F49" s="4">
        <v>75</v>
      </c>
    </row>
    <row r="50" spans="1:6" ht="12.75">
      <c r="A50" s="14">
        <v>39713</v>
      </c>
      <c r="B50" s="4" t="s">
        <v>274</v>
      </c>
      <c r="C50" s="4" t="s">
        <v>69</v>
      </c>
      <c r="D50" s="4" t="s">
        <v>34</v>
      </c>
      <c r="E50" s="5">
        <v>50.22</v>
      </c>
      <c r="F50" s="4">
        <v>85</v>
      </c>
    </row>
    <row r="51" spans="1:6" ht="12.75">
      <c r="A51" s="14">
        <v>39713</v>
      </c>
      <c r="B51" s="4" t="s">
        <v>5</v>
      </c>
      <c r="C51" s="4" t="s">
        <v>77</v>
      </c>
      <c r="D51" s="4" t="s">
        <v>22</v>
      </c>
      <c r="E51" s="5">
        <v>57.55</v>
      </c>
      <c r="F51" s="4">
        <v>65</v>
      </c>
    </row>
    <row r="52" spans="1:6" ht="12.75">
      <c r="A52" s="14">
        <v>39714</v>
      </c>
      <c r="B52" s="4" t="s">
        <v>13</v>
      </c>
      <c r="C52" s="4" t="s">
        <v>10</v>
      </c>
      <c r="D52" s="4" t="s">
        <v>37</v>
      </c>
      <c r="E52" s="5">
        <v>75.64</v>
      </c>
      <c r="F52" s="4">
        <v>81</v>
      </c>
    </row>
    <row r="53" spans="1:6" ht="12.75">
      <c r="A53" s="14">
        <v>39714</v>
      </c>
      <c r="B53" s="4" t="s">
        <v>274</v>
      </c>
      <c r="C53" s="4" t="s">
        <v>61</v>
      </c>
      <c r="D53" s="4" t="s">
        <v>205</v>
      </c>
      <c r="E53" s="5">
        <v>40.53</v>
      </c>
      <c r="F53" s="4">
        <v>55</v>
      </c>
    </row>
    <row r="54" spans="1:6" ht="12.75">
      <c r="A54" s="14">
        <v>39714</v>
      </c>
      <c r="B54" s="4" t="s">
        <v>5</v>
      </c>
      <c r="C54" s="4" t="s">
        <v>77</v>
      </c>
      <c r="D54" s="4" t="s">
        <v>22</v>
      </c>
      <c r="E54" s="5">
        <v>51.8</v>
      </c>
      <c r="F54" s="4">
        <v>65</v>
      </c>
    </row>
    <row r="55" spans="1:6" ht="12.75">
      <c r="A55" s="14">
        <v>39716</v>
      </c>
      <c r="B55" s="4" t="s">
        <v>13</v>
      </c>
      <c r="C55" s="4" t="s">
        <v>11</v>
      </c>
      <c r="D55" s="4" t="s">
        <v>273</v>
      </c>
      <c r="E55" s="5">
        <v>302.4</v>
      </c>
      <c r="F55" s="4">
        <v>139</v>
      </c>
    </row>
    <row r="56" spans="1:6" ht="12.75">
      <c r="A56" s="14">
        <v>39716</v>
      </c>
      <c r="B56" s="4" t="s">
        <v>208</v>
      </c>
      <c r="C56" s="4" t="s">
        <v>36</v>
      </c>
      <c r="D56" s="4" t="s">
        <v>205</v>
      </c>
      <c r="E56" s="5">
        <v>51.41</v>
      </c>
      <c r="F56" s="4">
        <v>51</v>
      </c>
    </row>
    <row r="57" spans="1:6" ht="12.75">
      <c r="A57" s="14">
        <v>39717</v>
      </c>
      <c r="B57" s="4" t="s">
        <v>45</v>
      </c>
      <c r="C57" s="4" t="s">
        <v>77</v>
      </c>
      <c r="D57" s="4" t="s">
        <v>47</v>
      </c>
      <c r="E57" s="5">
        <v>51.33</v>
      </c>
      <c r="F57" s="4">
        <v>69</v>
      </c>
    </row>
    <row r="58" spans="1:6" ht="12.75">
      <c r="A58" s="14">
        <v>39717</v>
      </c>
      <c r="B58" s="4" t="s">
        <v>5</v>
      </c>
      <c r="C58" s="4" t="s">
        <v>77</v>
      </c>
      <c r="D58" s="4" t="s">
        <v>15</v>
      </c>
      <c r="E58" s="5">
        <v>129.48</v>
      </c>
      <c r="F58" s="4">
        <v>64</v>
      </c>
    </row>
    <row r="59" spans="1:6" ht="12.75">
      <c r="A59" s="14">
        <v>39718</v>
      </c>
      <c r="B59" s="4" t="s">
        <v>13</v>
      </c>
      <c r="C59" s="4" t="s">
        <v>103</v>
      </c>
      <c r="D59" s="4" t="s">
        <v>22</v>
      </c>
      <c r="E59" s="5">
        <v>434.93</v>
      </c>
      <c r="F59" s="4">
        <v>204</v>
      </c>
    </row>
    <row r="60" spans="1:6" ht="12.75">
      <c r="A60" s="14">
        <v>39718</v>
      </c>
      <c r="B60" s="4" t="s">
        <v>254</v>
      </c>
      <c r="C60" s="4" t="s">
        <v>69</v>
      </c>
      <c r="D60" s="4" t="s">
        <v>273</v>
      </c>
      <c r="E60" s="5">
        <v>64.99</v>
      </c>
      <c r="F60" s="4">
        <v>83</v>
      </c>
    </row>
    <row r="61" spans="1:6" ht="12.75">
      <c r="A61" s="14">
        <v>39718</v>
      </c>
      <c r="B61" s="4" t="s">
        <v>42</v>
      </c>
      <c r="C61" s="4" t="s">
        <v>12</v>
      </c>
      <c r="D61" s="4" t="s">
        <v>19</v>
      </c>
      <c r="E61" s="5">
        <v>138.86</v>
      </c>
      <c r="F61" s="4">
        <v>323</v>
      </c>
    </row>
    <row r="62" spans="1:6" ht="12.75">
      <c r="A62" s="14" t="s">
        <v>285</v>
      </c>
      <c r="B62" s="4" t="s">
        <v>5</v>
      </c>
      <c r="C62" s="4" t="s">
        <v>286</v>
      </c>
      <c r="D62" s="4" t="s">
        <v>205</v>
      </c>
      <c r="E62" s="5">
        <v>215.19</v>
      </c>
      <c r="F62" s="4">
        <v>182</v>
      </c>
    </row>
    <row r="63" spans="1:6" ht="12.75">
      <c r="A63" s="14">
        <v>39720</v>
      </c>
      <c r="B63" s="4" t="s">
        <v>96</v>
      </c>
      <c r="C63" s="4" t="s">
        <v>77</v>
      </c>
      <c r="D63" s="4" t="s">
        <v>205</v>
      </c>
      <c r="E63" s="5">
        <v>54.65</v>
      </c>
      <c r="F63" s="4">
        <v>73</v>
      </c>
    </row>
    <row r="64" spans="1:6" ht="12.75">
      <c r="A64" s="14">
        <v>39720</v>
      </c>
      <c r="B64" s="4" t="s">
        <v>208</v>
      </c>
      <c r="C64" s="4" t="s">
        <v>10</v>
      </c>
      <c r="D64" s="4" t="s">
        <v>37</v>
      </c>
      <c r="E64" s="5">
        <v>102.03</v>
      </c>
      <c r="F64" s="4">
        <v>85</v>
      </c>
    </row>
    <row r="65" spans="1:6" ht="12.75">
      <c r="A65" s="14">
        <v>39721</v>
      </c>
      <c r="B65" s="4" t="s">
        <v>208</v>
      </c>
      <c r="C65" s="4" t="s">
        <v>10</v>
      </c>
      <c r="D65" s="4" t="s">
        <v>26</v>
      </c>
      <c r="E65" s="5">
        <v>56.62</v>
      </c>
      <c r="F65" s="4">
        <v>85</v>
      </c>
    </row>
    <row r="66" spans="1:6" ht="12.75">
      <c r="A66" s="14">
        <v>39721</v>
      </c>
      <c r="B66" s="4" t="s">
        <v>155</v>
      </c>
      <c r="C66" s="4" t="s">
        <v>7</v>
      </c>
      <c r="D66" s="4" t="s">
        <v>22</v>
      </c>
      <c r="E66" s="5">
        <v>48.42</v>
      </c>
      <c r="F66" s="4">
        <v>55</v>
      </c>
    </row>
    <row r="67" spans="1:6" ht="12.75">
      <c r="A67" s="14">
        <v>39721</v>
      </c>
      <c r="B67" s="4" t="s">
        <v>96</v>
      </c>
      <c r="C67" s="4" t="s">
        <v>97</v>
      </c>
      <c r="D67" s="4" t="s">
        <v>28</v>
      </c>
      <c r="E67" s="5">
        <v>59.42</v>
      </c>
      <c r="F67" s="4">
        <v>104</v>
      </c>
    </row>
    <row r="68" spans="1:6" ht="12.75">
      <c r="A68" s="14">
        <v>39723</v>
      </c>
      <c r="B68" s="4" t="s">
        <v>96</v>
      </c>
      <c r="C68" s="4" t="s">
        <v>84</v>
      </c>
      <c r="D68" s="4" t="s">
        <v>22</v>
      </c>
      <c r="E68" s="5">
        <v>45.56</v>
      </c>
      <c r="F68" s="4">
        <v>27</v>
      </c>
    </row>
    <row r="69" spans="1:6" ht="12.75">
      <c r="A69" s="14">
        <v>39727</v>
      </c>
      <c r="B69" s="4" t="s">
        <v>208</v>
      </c>
      <c r="C69" s="4" t="s">
        <v>277</v>
      </c>
      <c r="D69" s="4" t="s">
        <v>28</v>
      </c>
      <c r="E69" s="5">
        <v>116.12</v>
      </c>
      <c r="F69" s="4">
        <v>350</v>
      </c>
    </row>
    <row r="70" spans="1:6" ht="12.75">
      <c r="A70" s="14">
        <v>39727</v>
      </c>
      <c r="B70" s="4" t="s">
        <v>5</v>
      </c>
      <c r="C70" s="4" t="s">
        <v>36</v>
      </c>
      <c r="D70" s="4" t="s">
        <v>34</v>
      </c>
      <c r="E70" s="5">
        <v>72.11</v>
      </c>
      <c r="F70" s="4">
        <v>44</v>
      </c>
    </row>
    <row r="71" spans="1:6" ht="12.75">
      <c r="A71" s="14">
        <v>39728</v>
      </c>
      <c r="B71" s="4" t="s">
        <v>274</v>
      </c>
      <c r="C71" s="4" t="s">
        <v>64</v>
      </c>
      <c r="D71" s="4" t="s">
        <v>26</v>
      </c>
      <c r="E71" s="5">
        <v>42.32</v>
      </c>
      <c r="F71" s="4">
        <v>68</v>
      </c>
    </row>
    <row r="72" spans="1:6" ht="12.75">
      <c r="A72" s="14">
        <v>39728</v>
      </c>
      <c r="B72" s="4" t="s">
        <v>96</v>
      </c>
      <c r="C72" s="4" t="s">
        <v>11</v>
      </c>
      <c r="D72" s="4" t="s">
        <v>44</v>
      </c>
      <c r="E72" s="5">
        <v>63.38</v>
      </c>
      <c r="F72" s="4">
        <v>142</v>
      </c>
    </row>
    <row r="73" spans="1:6" ht="12.75">
      <c r="A73" s="14">
        <v>39730</v>
      </c>
      <c r="B73" s="4" t="s">
        <v>274</v>
      </c>
      <c r="C73" s="4" t="s">
        <v>7</v>
      </c>
      <c r="D73" s="4" t="s">
        <v>26</v>
      </c>
      <c r="E73" s="5">
        <v>42.32</v>
      </c>
      <c r="F73" s="4">
        <v>56</v>
      </c>
    </row>
    <row r="74" spans="1:6" ht="12.75">
      <c r="A74" s="14">
        <v>39730</v>
      </c>
      <c r="B74" s="4" t="s">
        <v>96</v>
      </c>
      <c r="C74" s="4" t="s">
        <v>10</v>
      </c>
      <c r="D74" s="4" t="s">
        <v>28</v>
      </c>
      <c r="E74" s="5">
        <v>53.97</v>
      </c>
      <c r="F74" s="4">
        <v>76</v>
      </c>
    </row>
    <row r="75" spans="1:6" ht="12.75">
      <c r="A75" s="14" t="s">
        <v>290</v>
      </c>
      <c r="B75" s="4" t="s">
        <v>88</v>
      </c>
      <c r="C75" s="4" t="s">
        <v>215</v>
      </c>
      <c r="D75" s="4" t="s">
        <v>19</v>
      </c>
      <c r="E75" s="5">
        <v>327.17</v>
      </c>
      <c r="F75" s="4">
        <v>632</v>
      </c>
    </row>
    <row r="76" spans="1:6" ht="12.75">
      <c r="A76" s="14">
        <v>39734</v>
      </c>
      <c r="B76" s="4" t="s">
        <v>274</v>
      </c>
      <c r="C76" s="4" t="s">
        <v>40</v>
      </c>
      <c r="D76" s="4" t="s">
        <v>205</v>
      </c>
      <c r="E76" s="5">
        <v>28.42</v>
      </c>
      <c r="F76" s="4">
        <v>22</v>
      </c>
    </row>
    <row r="77" spans="1:6" ht="12.75">
      <c r="A77" s="14" t="s">
        <v>291</v>
      </c>
      <c r="B77" s="4" t="s">
        <v>96</v>
      </c>
      <c r="C77" s="4" t="s">
        <v>14</v>
      </c>
      <c r="D77" s="4" t="s">
        <v>22</v>
      </c>
      <c r="E77" s="5">
        <v>41.36</v>
      </c>
      <c r="F77" s="4">
        <v>26</v>
      </c>
    </row>
    <row r="78" spans="1:6" ht="12.75">
      <c r="A78" s="14">
        <v>39736</v>
      </c>
      <c r="B78" s="4" t="s">
        <v>96</v>
      </c>
      <c r="C78" s="4" t="s">
        <v>172</v>
      </c>
      <c r="D78" s="4" t="s">
        <v>28</v>
      </c>
      <c r="E78" s="5">
        <v>66.99</v>
      </c>
      <c r="F78" s="4">
        <v>136</v>
      </c>
    </row>
    <row r="79" spans="1:6" ht="12.75">
      <c r="A79" s="14">
        <v>39737</v>
      </c>
      <c r="B79" s="4" t="s">
        <v>208</v>
      </c>
      <c r="C79" s="4" t="s">
        <v>39</v>
      </c>
      <c r="D79" s="4" t="s">
        <v>205</v>
      </c>
      <c r="E79" s="5">
        <v>40.12</v>
      </c>
      <c r="F79" s="4">
        <v>38</v>
      </c>
    </row>
    <row r="80" spans="1:6" ht="12.75">
      <c r="A80" s="14">
        <v>39737</v>
      </c>
      <c r="B80" s="4" t="s">
        <v>274</v>
      </c>
      <c r="C80" s="4" t="s">
        <v>14</v>
      </c>
      <c r="D80" s="4" t="s">
        <v>26</v>
      </c>
      <c r="E80" s="5">
        <v>32.61</v>
      </c>
      <c r="F80" s="4">
        <v>28</v>
      </c>
    </row>
    <row r="81" spans="1:6" ht="12.75">
      <c r="A81" s="14">
        <v>39737</v>
      </c>
      <c r="B81" s="4" t="s">
        <v>25</v>
      </c>
      <c r="C81" s="4" t="s">
        <v>172</v>
      </c>
      <c r="D81" s="4" t="s">
        <v>44</v>
      </c>
      <c r="E81" s="5">
        <v>151.7</v>
      </c>
      <c r="F81" s="4">
        <v>136</v>
      </c>
    </row>
    <row r="82" spans="1:6" ht="12.75">
      <c r="A82" s="14">
        <v>39738</v>
      </c>
      <c r="B82" s="4" t="s">
        <v>45</v>
      </c>
      <c r="C82" s="4" t="s">
        <v>9</v>
      </c>
      <c r="D82" s="4" t="s">
        <v>47</v>
      </c>
      <c r="E82" s="5">
        <v>44.07</v>
      </c>
      <c r="F82" s="4">
        <v>60</v>
      </c>
    </row>
    <row r="83" spans="1:6" ht="12.75">
      <c r="A83" s="14">
        <v>39738</v>
      </c>
      <c r="B83" s="4" t="s">
        <v>96</v>
      </c>
      <c r="C83" s="4" t="s">
        <v>9</v>
      </c>
      <c r="D83" s="4" t="s">
        <v>15</v>
      </c>
      <c r="E83" s="5">
        <v>75.62</v>
      </c>
      <c r="F83" s="4">
        <v>54</v>
      </c>
    </row>
    <row r="84" spans="1:6" ht="12.75">
      <c r="A84" s="14">
        <v>39739</v>
      </c>
      <c r="B84" s="4" t="s">
        <v>96</v>
      </c>
      <c r="C84" s="4" t="s">
        <v>172</v>
      </c>
      <c r="D84" s="4" t="s">
        <v>28</v>
      </c>
      <c r="E84" s="5">
        <v>69.01</v>
      </c>
      <c r="F84" s="4">
        <v>139</v>
      </c>
    </row>
    <row r="85" spans="1:6" ht="12.75">
      <c r="A85" s="14">
        <v>39739</v>
      </c>
      <c r="B85" s="4" t="s">
        <v>208</v>
      </c>
      <c r="C85" s="4" t="s">
        <v>11</v>
      </c>
      <c r="D85" s="4" t="s">
        <v>26</v>
      </c>
      <c r="E85" s="5">
        <v>22.32</v>
      </c>
      <c r="F85" s="4">
        <v>6</v>
      </c>
    </row>
    <row r="86" spans="1:6" ht="12.75">
      <c r="A86" s="14">
        <v>39740</v>
      </c>
      <c r="B86" s="4" t="s">
        <v>45</v>
      </c>
      <c r="C86" s="4" t="s">
        <v>12</v>
      </c>
      <c r="D86" s="4" t="s">
        <v>47</v>
      </c>
      <c r="E86" s="5">
        <v>117.17</v>
      </c>
      <c r="F86" s="4">
        <v>300</v>
      </c>
    </row>
    <row r="87" spans="1:6" ht="12.75">
      <c r="A87" s="14">
        <v>39741</v>
      </c>
      <c r="B87" s="4" t="s">
        <v>96</v>
      </c>
      <c r="C87" s="4" t="s">
        <v>10</v>
      </c>
      <c r="D87" s="4" t="s">
        <v>28</v>
      </c>
      <c r="E87" s="5">
        <v>79.46</v>
      </c>
      <c r="F87" s="4">
        <v>82</v>
      </c>
    </row>
    <row r="88" spans="1:6" ht="12.75">
      <c r="A88" s="14">
        <v>39741</v>
      </c>
      <c r="B88" s="4" t="s">
        <v>25</v>
      </c>
      <c r="C88" s="4" t="s">
        <v>262</v>
      </c>
      <c r="D88" s="4" t="s">
        <v>22</v>
      </c>
      <c r="E88" s="5">
        <v>104.39</v>
      </c>
      <c r="F88" s="4">
        <v>94</v>
      </c>
    </row>
    <row r="89" spans="1:6" ht="12.75">
      <c r="A89" s="14">
        <v>39742</v>
      </c>
      <c r="B89" s="4" t="s">
        <v>96</v>
      </c>
      <c r="C89" s="4" t="s">
        <v>69</v>
      </c>
      <c r="D89" s="4" t="s">
        <v>28</v>
      </c>
      <c r="E89" s="5">
        <v>74.59</v>
      </c>
      <c r="F89" s="4">
        <v>82</v>
      </c>
    </row>
    <row r="90" spans="1:6" ht="12.75">
      <c r="A90" s="14">
        <v>39743</v>
      </c>
      <c r="B90" s="4" t="s">
        <v>25</v>
      </c>
      <c r="C90" s="4" t="s">
        <v>262</v>
      </c>
      <c r="D90" s="4" t="s">
        <v>22</v>
      </c>
      <c r="E90" s="5">
        <v>113.88</v>
      </c>
      <c r="F90" s="4">
        <v>91</v>
      </c>
    </row>
    <row r="91" spans="1:6" ht="12.75">
      <c r="A91" s="14">
        <v>39744</v>
      </c>
      <c r="B91" s="4" t="s">
        <v>254</v>
      </c>
      <c r="C91" s="4" t="s">
        <v>36</v>
      </c>
      <c r="D91" s="4" t="s">
        <v>26</v>
      </c>
      <c r="E91" s="5">
        <v>41</v>
      </c>
      <c r="F91" s="4">
        <v>51</v>
      </c>
    </row>
    <row r="92" spans="1:6" ht="12.75">
      <c r="A92" s="14">
        <v>39744</v>
      </c>
      <c r="B92" s="4" t="s">
        <v>5</v>
      </c>
      <c r="C92" s="4" t="s">
        <v>36</v>
      </c>
      <c r="D92" s="4" t="s">
        <v>47</v>
      </c>
      <c r="E92" s="5">
        <v>90.6</v>
      </c>
      <c r="F92" s="4">
        <v>52</v>
      </c>
    </row>
    <row r="93" spans="1:6" ht="12.75">
      <c r="A93" s="14">
        <v>39745</v>
      </c>
      <c r="B93" s="4" t="s">
        <v>45</v>
      </c>
      <c r="C93" s="4" t="s">
        <v>10</v>
      </c>
      <c r="D93" s="4" t="s">
        <v>47</v>
      </c>
      <c r="E93" s="5">
        <v>46.7</v>
      </c>
      <c r="F93" s="4">
        <v>85</v>
      </c>
    </row>
    <row r="94" spans="1:6" ht="12.75">
      <c r="A94" s="14">
        <v>39745</v>
      </c>
      <c r="B94" s="4" t="s">
        <v>96</v>
      </c>
      <c r="C94" s="4" t="s">
        <v>10</v>
      </c>
      <c r="D94" s="4" t="s">
        <v>15</v>
      </c>
      <c r="E94" s="5">
        <v>80.69</v>
      </c>
      <c r="F94" s="4">
        <v>82</v>
      </c>
    </row>
    <row r="95" spans="1:6" ht="12.75">
      <c r="A95" s="14">
        <v>39746</v>
      </c>
      <c r="B95" s="4" t="s">
        <v>25</v>
      </c>
      <c r="C95" s="4" t="s">
        <v>69</v>
      </c>
      <c r="D95" s="4" t="s">
        <v>26</v>
      </c>
      <c r="E95" s="5">
        <v>104.33</v>
      </c>
      <c r="F95" s="4">
        <v>76</v>
      </c>
    </row>
    <row r="96" spans="1:6" ht="12.75">
      <c r="A96" s="14">
        <v>39748</v>
      </c>
      <c r="B96" s="4" t="s">
        <v>25</v>
      </c>
      <c r="C96" s="4" t="s">
        <v>62</v>
      </c>
      <c r="D96" s="4" t="s">
        <v>26</v>
      </c>
      <c r="E96" s="5">
        <v>75.92</v>
      </c>
      <c r="F96" s="4">
        <v>13</v>
      </c>
    </row>
    <row r="97" spans="1:6" ht="12.75">
      <c r="A97" s="14">
        <v>39753</v>
      </c>
      <c r="B97" s="4" t="s">
        <v>96</v>
      </c>
      <c r="C97" s="4" t="s">
        <v>61</v>
      </c>
      <c r="D97" s="4" t="s">
        <v>47</v>
      </c>
      <c r="E97" s="5">
        <v>49.73</v>
      </c>
      <c r="F97" s="4">
        <v>55</v>
      </c>
    </row>
    <row r="98" spans="1:6" ht="12.75">
      <c r="A98" s="14">
        <v>39753</v>
      </c>
      <c r="B98" s="4" t="s">
        <v>5</v>
      </c>
      <c r="C98" s="4" t="s">
        <v>61</v>
      </c>
      <c r="D98" s="4" t="s">
        <v>205</v>
      </c>
      <c r="E98" s="5">
        <v>48.12</v>
      </c>
      <c r="F98" s="4">
        <v>34</v>
      </c>
    </row>
    <row r="99" spans="1:6" ht="12.75">
      <c r="A99" s="14">
        <v>39757</v>
      </c>
      <c r="B99" s="4" t="s">
        <v>246</v>
      </c>
      <c r="C99" s="4" t="s">
        <v>61</v>
      </c>
      <c r="D99" s="4" t="s">
        <v>205</v>
      </c>
      <c r="E99" s="5">
        <v>34.1</v>
      </c>
      <c r="F99" s="4">
        <v>54</v>
      </c>
    </row>
    <row r="100" spans="1:6" ht="12.75">
      <c r="A100" s="14">
        <v>39757</v>
      </c>
      <c r="B100" s="4" t="s">
        <v>96</v>
      </c>
      <c r="C100" s="4" t="s">
        <v>61</v>
      </c>
      <c r="D100" s="4" t="s">
        <v>47</v>
      </c>
      <c r="E100" s="5">
        <v>45.67</v>
      </c>
      <c r="F100" s="4">
        <v>50</v>
      </c>
    </row>
    <row r="101" spans="1:6" ht="12.75">
      <c r="A101" s="14">
        <v>39758</v>
      </c>
      <c r="B101" s="4" t="s">
        <v>96</v>
      </c>
      <c r="C101" s="4" t="s">
        <v>61</v>
      </c>
      <c r="D101" s="4" t="s">
        <v>205</v>
      </c>
      <c r="E101" s="5">
        <v>63.43</v>
      </c>
      <c r="F101" s="4">
        <v>54</v>
      </c>
    </row>
    <row r="102" spans="1:6" ht="12.75">
      <c r="A102" s="14" t="s">
        <v>293</v>
      </c>
      <c r="B102" s="4" t="s">
        <v>45</v>
      </c>
      <c r="C102" s="4" t="s">
        <v>12</v>
      </c>
      <c r="D102" s="4" t="s">
        <v>47</v>
      </c>
      <c r="E102" s="5">
        <v>171.8</v>
      </c>
      <c r="F102" s="4">
        <v>300</v>
      </c>
    </row>
    <row r="103" spans="1:6" ht="12.75">
      <c r="A103" s="14" t="s">
        <v>293</v>
      </c>
      <c r="B103" s="4" t="s">
        <v>96</v>
      </c>
      <c r="C103" s="4" t="s">
        <v>12</v>
      </c>
      <c r="D103" s="4" t="s">
        <v>47</v>
      </c>
      <c r="E103" s="5">
        <v>178.57</v>
      </c>
      <c r="F103" s="4">
        <v>334</v>
      </c>
    </row>
    <row r="104" spans="1:6" ht="12.75">
      <c r="A104" s="14">
        <v>39760</v>
      </c>
      <c r="B104" s="4" t="s">
        <v>6</v>
      </c>
      <c r="C104" s="4" t="s">
        <v>39</v>
      </c>
      <c r="D104" s="4" t="s">
        <v>292</v>
      </c>
      <c r="E104" s="5">
        <v>0</v>
      </c>
      <c r="F104" s="4">
        <v>79</v>
      </c>
    </row>
    <row r="105" spans="1:6" ht="12.75">
      <c r="A105" s="14">
        <v>39762</v>
      </c>
      <c r="B105" s="4" t="s">
        <v>96</v>
      </c>
      <c r="C105" s="4" t="s">
        <v>294</v>
      </c>
      <c r="D105" s="4" t="s">
        <v>292</v>
      </c>
      <c r="E105" s="5">
        <v>72.64</v>
      </c>
      <c r="F105" s="4">
        <v>127</v>
      </c>
    </row>
    <row r="106" spans="1:6" ht="12.75">
      <c r="A106" s="14" t="s">
        <v>295</v>
      </c>
      <c r="B106" s="4" t="s">
        <v>296</v>
      </c>
      <c r="C106" s="4" t="s">
        <v>12</v>
      </c>
      <c r="D106" s="4" t="s">
        <v>70</v>
      </c>
      <c r="E106" s="5">
        <v>9.69</v>
      </c>
      <c r="F106" s="4">
        <v>209</v>
      </c>
    </row>
    <row r="107" spans="1:6" ht="12.75">
      <c r="A107" s="14">
        <v>39767</v>
      </c>
      <c r="B107" s="4" t="s">
        <v>6</v>
      </c>
      <c r="C107" s="4" t="s">
        <v>69</v>
      </c>
      <c r="D107" s="4" t="s">
        <v>292</v>
      </c>
      <c r="E107" s="5">
        <v>0</v>
      </c>
      <c r="F107" s="4">
        <v>82</v>
      </c>
    </row>
    <row r="108" spans="1:6" ht="12.75">
      <c r="A108" s="14">
        <v>39776</v>
      </c>
      <c r="B108" s="4" t="s">
        <v>6</v>
      </c>
      <c r="C108" s="4" t="s">
        <v>298</v>
      </c>
      <c r="D108" s="4" t="s">
        <v>292</v>
      </c>
      <c r="E108" s="5">
        <v>0</v>
      </c>
      <c r="F108" s="4">
        <v>44</v>
      </c>
    </row>
    <row r="109" spans="1:6" ht="12.75">
      <c r="A109" s="14">
        <v>39777</v>
      </c>
      <c r="B109" s="4" t="s">
        <v>6</v>
      </c>
      <c r="C109" s="4" t="s">
        <v>60</v>
      </c>
      <c r="D109" s="4" t="s">
        <v>292</v>
      </c>
      <c r="E109" s="5">
        <v>0</v>
      </c>
      <c r="F109" s="4">
        <v>47</v>
      </c>
    </row>
    <row r="110" spans="1:6" ht="12.75">
      <c r="A110" s="14">
        <v>39778</v>
      </c>
      <c r="B110" s="4" t="s">
        <v>254</v>
      </c>
      <c r="C110" s="4" t="s">
        <v>77</v>
      </c>
      <c r="D110" s="4" t="s">
        <v>228</v>
      </c>
      <c r="E110" s="5">
        <v>43.52</v>
      </c>
      <c r="F110" s="4">
        <v>76</v>
      </c>
    </row>
    <row r="111" spans="1:6" ht="12.75">
      <c r="A111" s="14">
        <v>39781</v>
      </c>
      <c r="B111" s="4" t="s">
        <v>25</v>
      </c>
      <c r="C111" s="4" t="s">
        <v>36</v>
      </c>
      <c r="D111" s="4" t="s">
        <v>210</v>
      </c>
      <c r="E111" s="5">
        <v>113.8</v>
      </c>
      <c r="F111" s="4">
        <v>62</v>
      </c>
    </row>
    <row r="112" spans="1:6" ht="12.75">
      <c r="A112" s="14" t="s">
        <v>299</v>
      </c>
      <c r="B112" s="4" t="s">
        <v>6</v>
      </c>
      <c r="C112" s="4" t="s">
        <v>286</v>
      </c>
      <c r="D112" s="4" t="s">
        <v>292</v>
      </c>
      <c r="E112" s="5">
        <v>0</v>
      </c>
      <c r="F112" s="4">
        <v>179</v>
      </c>
    </row>
    <row r="113" spans="1:6" ht="12.75">
      <c r="A113" s="14">
        <v>39783</v>
      </c>
      <c r="B113" s="4" t="s">
        <v>254</v>
      </c>
      <c r="C113" s="4" t="s">
        <v>172</v>
      </c>
      <c r="D113" s="4" t="s">
        <v>297</v>
      </c>
      <c r="E113" s="5">
        <v>63.74</v>
      </c>
      <c r="F113" s="4">
        <v>139</v>
      </c>
    </row>
    <row r="114" spans="1:6" ht="12.75">
      <c r="A114" s="14">
        <v>39786</v>
      </c>
      <c r="B114" s="4" t="s">
        <v>25</v>
      </c>
      <c r="C114" s="4" t="s">
        <v>77</v>
      </c>
      <c r="D114" s="4" t="s">
        <v>210</v>
      </c>
      <c r="E114" s="5">
        <v>104.39</v>
      </c>
      <c r="F114" s="4">
        <v>67</v>
      </c>
    </row>
    <row r="115" spans="1:6" ht="12.75">
      <c r="A115" s="14">
        <v>39787</v>
      </c>
      <c r="B115" s="4" t="s">
        <v>254</v>
      </c>
      <c r="C115" s="4" t="s">
        <v>9</v>
      </c>
      <c r="D115" s="4" t="s">
        <v>228</v>
      </c>
      <c r="E115" s="5">
        <v>62.82</v>
      </c>
      <c r="F115" s="4">
        <v>55</v>
      </c>
    </row>
    <row r="116" spans="1:6" ht="12.75">
      <c r="A116" s="14">
        <v>39788</v>
      </c>
      <c r="B116" s="4" t="s">
        <v>6</v>
      </c>
      <c r="C116" s="4" t="s">
        <v>10</v>
      </c>
      <c r="D116" s="4" t="s">
        <v>292</v>
      </c>
      <c r="E116" s="5">
        <v>0</v>
      </c>
      <c r="F116" s="4">
        <v>35</v>
      </c>
    </row>
    <row r="117" spans="1:6" ht="12.75">
      <c r="A117" s="14">
        <v>39788</v>
      </c>
      <c r="B117" s="4" t="s">
        <v>25</v>
      </c>
      <c r="C117" s="4" t="s">
        <v>262</v>
      </c>
      <c r="D117" s="4" t="s">
        <v>210</v>
      </c>
      <c r="E117" s="5">
        <v>142.25</v>
      </c>
      <c r="F117" s="4">
        <v>93</v>
      </c>
    </row>
    <row r="118" spans="1:6" ht="12.75">
      <c r="A118" s="14">
        <v>39790</v>
      </c>
      <c r="B118" s="4" t="s">
        <v>6</v>
      </c>
      <c r="C118" s="4" t="s">
        <v>300</v>
      </c>
      <c r="D118" s="4" t="s">
        <v>292</v>
      </c>
      <c r="E118" s="5">
        <v>0</v>
      </c>
      <c r="F118" s="4">
        <v>133</v>
      </c>
    </row>
    <row r="119" spans="1:6" ht="12.75">
      <c r="A119" s="14">
        <v>39793</v>
      </c>
      <c r="B119" s="4" t="s">
        <v>254</v>
      </c>
      <c r="C119" s="4" t="s">
        <v>64</v>
      </c>
      <c r="D119" s="4" t="s">
        <v>228</v>
      </c>
      <c r="E119" s="5">
        <v>59.43</v>
      </c>
      <c r="F119" s="4">
        <v>66</v>
      </c>
    </row>
    <row r="120" spans="1:6" ht="12.75">
      <c r="A120" s="14">
        <v>39798</v>
      </c>
      <c r="B120" s="4" t="s">
        <v>236</v>
      </c>
      <c r="C120" s="4" t="s">
        <v>62</v>
      </c>
      <c r="D120" s="4" t="s">
        <v>232</v>
      </c>
      <c r="E120" s="5">
        <v>0</v>
      </c>
      <c r="F120" s="4">
        <v>18</v>
      </c>
    </row>
    <row r="121" spans="1:6" ht="12.75">
      <c r="A121" s="14">
        <v>39800</v>
      </c>
      <c r="B121" s="4" t="s">
        <v>6</v>
      </c>
      <c r="C121" s="4" t="s">
        <v>39</v>
      </c>
      <c r="D121" s="4" t="s">
        <v>292</v>
      </c>
      <c r="E121" s="5">
        <v>0</v>
      </c>
      <c r="F121" s="4">
        <v>30</v>
      </c>
    </row>
    <row r="122" spans="1:6" ht="12.75">
      <c r="A122" s="14">
        <v>39801</v>
      </c>
      <c r="B122" s="4" t="s">
        <v>254</v>
      </c>
      <c r="C122" s="4" t="s">
        <v>69</v>
      </c>
      <c r="D122" s="4" t="s">
        <v>228</v>
      </c>
      <c r="E122" s="5">
        <v>58.16</v>
      </c>
      <c r="F122" s="4">
        <v>83</v>
      </c>
    </row>
    <row r="123" spans="1:6" ht="12.75">
      <c r="A123" s="14" t="s">
        <v>301</v>
      </c>
      <c r="B123" s="4" t="s">
        <v>25</v>
      </c>
      <c r="C123" s="4" t="s">
        <v>277</v>
      </c>
      <c r="D123" s="4" t="s">
        <v>210</v>
      </c>
      <c r="E123" s="5">
        <v>797.67</v>
      </c>
      <c r="F123" s="4">
        <v>389</v>
      </c>
    </row>
    <row r="124" spans="1:6" ht="12.75">
      <c r="A124" s="14">
        <v>39802</v>
      </c>
      <c r="B124" s="4" t="s">
        <v>6</v>
      </c>
      <c r="C124" s="4" t="s">
        <v>69</v>
      </c>
      <c r="D124" s="4" t="s">
        <v>292</v>
      </c>
      <c r="E124" s="5">
        <v>0</v>
      </c>
      <c r="F124" s="4">
        <v>62</v>
      </c>
    </row>
    <row r="125" spans="1:6" ht="12.75">
      <c r="A125" s="14">
        <v>39802</v>
      </c>
      <c r="B125" s="4" t="s">
        <v>254</v>
      </c>
      <c r="C125" s="4" t="s">
        <v>69</v>
      </c>
      <c r="D125" s="4" t="s">
        <v>228</v>
      </c>
      <c r="E125" s="5">
        <v>55.07</v>
      </c>
      <c r="F125" s="4">
        <v>82</v>
      </c>
    </row>
    <row r="126" spans="1:6" ht="12.75">
      <c r="A126" s="14">
        <v>39803</v>
      </c>
      <c r="B126" s="4" t="s">
        <v>254</v>
      </c>
      <c r="C126" s="4" t="s">
        <v>69</v>
      </c>
      <c r="D126" s="4" t="s">
        <v>228</v>
      </c>
      <c r="E126" s="5">
        <v>50.39</v>
      </c>
      <c r="F126" s="4">
        <v>84</v>
      </c>
    </row>
    <row r="127" spans="1:6" ht="12.75">
      <c r="A127" s="14">
        <v>39804</v>
      </c>
      <c r="B127" s="4" t="s">
        <v>254</v>
      </c>
      <c r="C127" s="4" t="s">
        <v>69</v>
      </c>
      <c r="D127" s="4" t="s">
        <v>228</v>
      </c>
      <c r="E127" s="5">
        <v>58.6</v>
      </c>
      <c r="F127" s="4">
        <v>82</v>
      </c>
    </row>
    <row r="128" spans="1:6" ht="12.75">
      <c r="A128" s="14" t="s">
        <v>302</v>
      </c>
      <c r="B128" s="4" t="s">
        <v>25</v>
      </c>
      <c r="C128" s="4" t="s">
        <v>36</v>
      </c>
      <c r="D128" s="4" t="s">
        <v>210</v>
      </c>
      <c r="E128" s="5">
        <v>296.06</v>
      </c>
      <c r="F128" s="4">
        <v>169</v>
      </c>
    </row>
    <row r="129" spans="1:6" ht="12.75">
      <c r="A129" s="14">
        <v>39812</v>
      </c>
      <c r="B129" s="4" t="s">
        <v>6</v>
      </c>
      <c r="C129" s="4" t="s">
        <v>61</v>
      </c>
      <c r="D129" s="4" t="s">
        <v>292</v>
      </c>
      <c r="E129" s="5">
        <v>0</v>
      </c>
      <c r="F129" s="4">
        <v>54</v>
      </c>
    </row>
    <row r="130" spans="1:6" ht="12.75">
      <c r="A130" s="14">
        <v>39816</v>
      </c>
      <c r="B130" s="4" t="s">
        <v>254</v>
      </c>
      <c r="C130" s="4" t="s">
        <v>7</v>
      </c>
      <c r="D130" s="4" t="s">
        <v>232</v>
      </c>
      <c r="E130" s="5">
        <v>40.68</v>
      </c>
      <c r="F130" s="4">
        <v>51</v>
      </c>
    </row>
    <row r="131" spans="1:6" ht="12.75">
      <c r="A131" s="14">
        <v>39816</v>
      </c>
      <c r="B131" s="4" t="s">
        <v>254</v>
      </c>
      <c r="C131" s="4" t="s">
        <v>11</v>
      </c>
      <c r="D131" s="4" t="s">
        <v>228</v>
      </c>
      <c r="E131" s="5">
        <v>70.98</v>
      </c>
      <c r="F131" s="4">
        <v>142</v>
      </c>
    </row>
    <row r="132" spans="1:6" ht="12.75">
      <c r="A132" s="14" t="s">
        <v>303</v>
      </c>
      <c r="B132" s="4" t="s">
        <v>5</v>
      </c>
      <c r="C132" s="4" t="s">
        <v>286</v>
      </c>
      <c r="D132" s="4" t="s">
        <v>292</v>
      </c>
      <c r="E132" s="5">
        <v>284.58</v>
      </c>
      <c r="F132" s="4">
        <v>149</v>
      </c>
    </row>
    <row r="133" spans="1:6" ht="12.75">
      <c r="A133" s="14">
        <v>39452</v>
      </c>
      <c r="B133" s="4" t="s">
        <v>25</v>
      </c>
      <c r="C133" s="4" t="s">
        <v>9</v>
      </c>
      <c r="D133" s="4" t="s">
        <v>210</v>
      </c>
      <c r="E133" s="5">
        <v>115.94</v>
      </c>
      <c r="F133" s="4">
        <v>59</v>
      </c>
    </row>
    <row r="134" spans="1:6" ht="12.75">
      <c r="A134" s="14">
        <v>39819</v>
      </c>
      <c r="B134" s="4" t="s">
        <v>254</v>
      </c>
      <c r="C134" s="4" t="s">
        <v>71</v>
      </c>
      <c r="D134" s="4" t="s">
        <v>228</v>
      </c>
      <c r="E134" s="5">
        <v>50.18</v>
      </c>
      <c r="F134" s="4">
        <v>68</v>
      </c>
    </row>
    <row r="135" spans="1:6" ht="12.75">
      <c r="A135" s="14">
        <v>39821</v>
      </c>
      <c r="B135" s="4" t="s">
        <v>6</v>
      </c>
      <c r="C135" s="4" t="s">
        <v>82</v>
      </c>
      <c r="D135" s="4" t="s">
        <v>292</v>
      </c>
      <c r="E135" s="5">
        <v>0</v>
      </c>
      <c r="F135" s="4">
        <v>32</v>
      </c>
    </row>
    <row r="136" spans="1:6" ht="12.75">
      <c r="A136" s="14">
        <v>39822</v>
      </c>
      <c r="B136" s="4" t="s">
        <v>25</v>
      </c>
      <c r="C136" s="4" t="s">
        <v>7</v>
      </c>
      <c r="D136" s="4" t="s">
        <v>210</v>
      </c>
      <c r="E136" s="5">
        <v>125.61</v>
      </c>
      <c r="F136" s="4">
        <v>53</v>
      </c>
    </row>
    <row r="137" spans="1:6" ht="12.75">
      <c r="A137" s="14">
        <v>39823</v>
      </c>
      <c r="B137" s="4" t="s">
        <v>25</v>
      </c>
      <c r="C137" s="4" t="s">
        <v>64</v>
      </c>
      <c r="D137" s="4" t="s">
        <v>210</v>
      </c>
      <c r="E137" s="5">
        <v>135.27</v>
      </c>
      <c r="F137" s="4">
        <v>69</v>
      </c>
    </row>
    <row r="138" spans="1:6" ht="12.75">
      <c r="A138" s="14">
        <v>39823</v>
      </c>
      <c r="B138" s="4" t="s">
        <v>5</v>
      </c>
      <c r="C138" s="4" t="s">
        <v>238</v>
      </c>
      <c r="D138" s="4" t="s">
        <v>228</v>
      </c>
      <c r="E138" s="5">
        <v>193.73</v>
      </c>
      <c r="F138" s="4">
        <v>152</v>
      </c>
    </row>
    <row r="139" spans="1:6" ht="12.75">
      <c r="A139" s="14">
        <v>39825</v>
      </c>
      <c r="B139" s="4" t="s">
        <v>25</v>
      </c>
      <c r="C139" s="4" t="s">
        <v>69</v>
      </c>
      <c r="D139" s="4" t="s">
        <v>292</v>
      </c>
      <c r="E139" s="5">
        <v>115.94</v>
      </c>
      <c r="F139" s="4">
        <v>82</v>
      </c>
    </row>
    <row r="140" spans="1:6" ht="12.75">
      <c r="A140" s="14">
        <v>39825</v>
      </c>
      <c r="B140" s="4" t="s">
        <v>254</v>
      </c>
      <c r="C140" s="4" t="s">
        <v>84</v>
      </c>
      <c r="D140" s="4" t="s">
        <v>232</v>
      </c>
      <c r="E140" s="5">
        <v>38.78</v>
      </c>
      <c r="F140" s="4">
        <v>24</v>
      </c>
    </row>
    <row r="141" spans="1:6" ht="12.75">
      <c r="A141" s="14">
        <v>39826</v>
      </c>
      <c r="B141" s="4" t="s">
        <v>236</v>
      </c>
      <c r="C141" s="4" t="s">
        <v>7</v>
      </c>
      <c r="D141" s="4" t="s">
        <v>47</v>
      </c>
      <c r="E141" s="5">
        <v>0</v>
      </c>
      <c r="F141" s="4">
        <v>43</v>
      </c>
    </row>
    <row r="142" spans="1:6" ht="12.75">
      <c r="A142" s="14">
        <v>39826</v>
      </c>
      <c r="B142" s="4" t="s">
        <v>254</v>
      </c>
      <c r="C142" s="4" t="s">
        <v>7</v>
      </c>
      <c r="D142" s="4" t="s">
        <v>228</v>
      </c>
      <c r="E142" s="5">
        <v>53.1</v>
      </c>
      <c r="F142" s="4">
        <v>55</v>
      </c>
    </row>
    <row r="143" spans="1:6" ht="12.75">
      <c r="A143" s="14">
        <v>39828</v>
      </c>
      <c r="B143" s="4" t="s">
        <v>25</v>
      </c>
      <c r="C143" s="4" t="s">
        <v>164</v>
      </c>
      <c r="D143" s="4" t="s">
        <v>228</v>
      </c>
      <c r="E143" s="5">
        <v>123.64</v>
      </c>
      <c r="F143" s="4">
        <v>78</v>
      </c>
    </row>
    <row r="144" spans="1:6" ht="12.75">
      <c r="A144" s="14">
        <v>39830</v>
      </c>
      <c r="B144" s="4" t="s">
        <v>25</v>
      </c>
      <c r="C144" s="4" t="s">
        <v>36</v>
      </c>
      <c r="D144" s="4" t="s">
        <v>292</v>
      </c>
      <c r="E144" s="5">
        <v>121.14</v>
      </c>
      <c r="F144" s="4">
        <v>42</v>
      </c>
    </row>
    <row r="145" spans="1:6" ht="12.75">
      <c r="A145" s="14">
        <v>39835</v>
      </c>
      <c r="B145" s="4" t="s">
        <v>254</v>
      </c>
      <c r="C145" s="4" t="s">
        <v>36</v>
      </c>
      <c r="D145" s="4" t="s">
        <v>228</v>
      </c>
      <c r="E145" s="5">
        <v>53.08</v>
      </c>
      <c r="F145" s="4">
        <v>53</v>
      </c>
    </row>
    <row r="146" spans="1:6" ht="12.75">
      <c r="A146" s="14">
        <v>39836</v>
      </c>
      <c r="B146" s="4" t="s">
        <v>6</v>
      </c>
      <c r="C146" s="4" t="s">
        <v>162</v>
      </c>
      <c r="D146" s="4" t="s">
        <v>292</v>
      </c>
      <c r="E146" s="5">
        <v>0</v>
      </c>
      <c r="F146" s="4">
        <v>66</v>
      </c>
    </row>
    <row r="147" spans="1:6" ht="12.75">
      <c r="A147" s="14">
        <v>39839</v>
      </c>
      <c r="B147" s="4" t="s">
        <v>25</v>
      </c>
      <c r="C147" s="4" t="s">
        <v>164</v>
      </c>
      <c r="D147" s="4" t="s">
        <v>210</v>
      </c>
      <c r="E147" s="5">
        <v>115.94</v>
      </c>
      <c r="F147" s="4">
        <v>62</v>
      </c>
    </row>
    <row r="148" spans="1:6" ht="12.75">
      <c r="A148" s="14">
        <v>39842</v>
      </c>
      <c r="B148" s="4" t="s">
        <v>96</v>
      </c>
      <c r="C148" s="4" t="s">
        <v>9</v>
      </c>
      <c r="D148" s="4" t="s">
        <v>232</v>
      </c>
      <c r="E148" s="5">
        <v>51.14</v>
      </c>
      <c r="F148" s="4">
        <v>58</v>
      </c>
    </row>
    <row r="149" spans="1:6" ht="12.75">
      <c r="A149" s="14">
        <v>39844</v>
      </c>
      <c r="B149" s="4" t="s">
        <v>305</v>
      </c>
      <c r="C149" s="4" t="s">
        <v>36</v>
      </c>
      <c r="D149" s="4" t="s">
        <v>292</v>
      </c>
      <c r="E149" s="5">
        <v>82</v>
      </c>
      <c r="F149" s="4">
        <v>50</v>
      </c>
    </row>
    <row r="150" spans="1:6" ht="12.75">
      <c r="A150" s="14">
        <v>39849</v>
      </c>
      <c r="B150" s="4" t="s">
        <v>96</v>
      </c>
      <c r="C150" s="4" t="s">
        <v>36</v>
      </c>
      <c r="D150" s="4" t="s">
        <v>292</v>
      </c>
      <c r="E150" s="5">
        <v>69.26</v>
      </c>
      <c r="F150" s="4">
        <v>53</v>
      </c>
    </row>
    <row r="151" spans="1:6" ht="12.75">
      <c r="A151" s="14">
        <v>39850</v>
      </c>
      <c r="B151" s="4" t="s">
        <v>6</v>
      </c>
      <c r="C151" s="4" t="s">
        <v>36</v>
      </c>
      <c r="D151" s="4" t="s">
        <v>292</v>
      </c>
      <c r="E151" s="5">
        <v>0</v>
      </c>
      <c r="F151" s="4">
        <v>49</v>
      </c>
    </row>
    <row r="152" spans="1:6" ht="12.75">
      <c r="A152" s="14">
        <v>39850</v>
      </c>
      <c r="B152" s="4" t="s">
        <v>25</v>
      </c>
      <c r="C152" s="4" t="s">
        <v>14</v>
      </c>
      <c r="D152" s="4" t="s">
        <v>210</v>
      </c>
      <c r="E152" s="5">
        <v>116.81</v>
      </c>
      <c r="F152" s="4">
        <v>13</v>
      </c>
    </row>
    <row r="153" spans="1:6" ht="12.75">
      <c r="A153" s="14">
        <v>39851</v>
      </c>
      <c r="B153" s="4" t="s">
        <v>6</v>
      </c>
      <c r="C153" s="4" t="s">
        <v>39</v>
      </c>
      <c r="D153" s="4" t="s">
        <v>292</v>
      </c>
      <c r="E153" s="5">
        <v>0</v>
      </c>
      <c r="F153" s="4">
        <v>44</v>
      </c>
    </row>
    <row r="154" spans="1:6" ht="12.75">
      <c r="A154" s="14" t="s">
        <v>304</v>
      </c>
      <c r="B154" s="4" t="s">
        <v>6</v>
      </c>
      <c r="C154" s="4" t="s">
        <v>39</v>
      </c>
      <c r="D154" s="4" t="s">
        <v>292</v>
      </c>
      <c r="E154" s="5">
        <v>0</v>
      </c>
      <c r="F154" s="4">
        <v>38</v>
      </c>
    </row>
    <row r="155" spans="1:6" ht="12.75">
      <c r="A155" s="14">
        <v>39854</v>
      </c>
      <c r="B155" s="4" t="s">
        <v>96</v>
      </c>
      <c r="C155" s="4" t="s">
        <v>172</v>
      </c>
      <c r="D155" s="4" t="s">
        <v>228</v>
      </c>
      <c r="E155" s="5">
        <v>65.4</v>
      </c>
      <c r="F155" s="4">
        <v>142</v>
      </c>
    </row>
    <row r="156" spans="1:6" ht="12.75">
      <c r="A156" s="14">
        <v>39854</v>
      </c>
      <c r="B156" s="4" t="s">
        <v>25</v>
      </c>
      <c r="C156" s="4" t="s">
        <v>36</v>
      </c>
      <c r="D156" s="4" t="s">
        <v>210</v>
      </c>
      <c r="E156" s="5">
        <v>110.79</v>
      </c>
      <c r="F156" s="4">
        <v>54</v>
      </c>
    </row>
    <row r="157" spans="1:6" ht="12.75">
      <c r="A157" s="14">
        <v>39856</v>
      </c>
      <c r="B157" s="4" t="s">
        <v>254</v>
      </c>
      <c r="C157" s="4" t="s">
        <v>14</v>
      </c>
      <c r="D157" s="4" t="s">
        <v>228</v>
      </c>
      <c r="E157" s="5">
        <v>44.06</v>
      </c>
      <c r="F157" s="4">
        <v>29</v>
      </c>
    </row>
    <row r="158" spans="1:6" ht="12.75">
      <c r="A158" s="14" t="s">
        <v>306</v>
      </c>
      <c r="B158" s="4" t="s">
        <v>25</v>
      </c>
      <c r="C158" s="4" t="s">
        <v>215</v>
      </c>
      <c r="D158" s="4" t="s">
        <v>47</v>
      </c>
      <c r="E158" s="5">
        <v>328.5</v>
      </c>
      <c r="F158" s="4">
        <v>534</v>
      </c>
    </row>
    <row r="159" spans="1:6" ht="12.75">
      <c r="A159" s="14" t="s">
        <v>306</v>
      </c>
      <c r="B159" s="4" t="s">
        <v>45</v>
      </c>
      <c r="C159" s="4" t="s">
        <v>215</v>
      </c>
      <c r="D159" s="4" t="s">
        <v>47</v>
      </c>
      <c r="E159" s="5">
        <v>282.84</v>
      </c>
      <c r="F159" s="4">
        <v>557</v>
      </c>
    </row>
    <row r="160" spans="1:6" ht="12.75">
      <c r="A160" s="14">
        <v>39860</v>
      </c>
      <c r="B160" s="4" t="s">
        <v>25</v>
      </c>
      <c r="C160" s="4" t="s">
        <v>46</v>
      </c>
      <c r="D160" s="4" t="s">
        <v>210</v>
      </c>
      <c r="E160" s="5">
        <v>164.26</v>
      </c>
      <c r="F160" s="4">
        <v>89</v>
      </c>
    </row>
    <row r="161" spans="1:6" ht="12.75">
      <c r="A161" s="14">
        <v>39860</v>
      </c>
      <c r="B161" s="4" t="s">
        <v>35</v>
      </c>
      <c r="C161" s="4" t="s">
        <v>46</v>
      </c>
      <c r="D161" s="4" t="s">
        <v>47</v>
      </c>
      <c r="E161" s="5">
        <v>0</v>
      </c>
      <c r="F161" s="4">
        <v>96</v>
      </c>
    </row>
    <row r="162" spans="1:6" ht="12.75">
      <c r="A162" s="14">
        <v>39866</v>
      </c>
      <c r="B162" s="4" t="s">
        <v>305</v>
      </c>
      <c r="C162" s="4" t="s">
        <v>7</v>
      </c>
      <c r="D162" s="4" t="s">
        <v>47</v>
      </c>
      <c r="E162" s="5">
        <v>65.93</v>
      </c>
      <c r="F162" s="4">
        <v>48</v>
      </c>
    </row>
    <row r="163" spans="1:6" ht="12.75">
      <c r="A163" s="14">
        <v>39866</v>
      </c>
      <c r="B163" s="4" t="s">
        <v>25</v>
      </c>
      <c r="C163" s="4" t="s">
        <v>7</v>
      </c>
      <c r="D163" s="4" t="s">
        <v>210</v>
      </c>
      <c r="E163" s="5">
        <v>142.63</v>
      </c>
      <c r="F163" s="4">
        <v>54</v>
      </c>
    </row>
    <row r="164" spans="1:6" ht="12.75">
      <c r="A164" s="14">
        <v>39867</v>
      </c>
      <c r="B164" s="4" t="s">
        <v>254</v>
      </c>
      <c r="C164" s="4" t="s">
        <v>62</v>
      </c>
      <c r="D164" s="4" t="s">
        <v>228</v>
      </c>
      <c r="E164" s="5">
        <v>40.52</v>
      </c>
      <c r="F164" s="4">
        <v>11</v>
      </c>
    </row>
    <row r="165" spans="1:6" ht="12.75">
      <c r="A165" s="14">
        <v>39884</v>
      </c>
      <c r="B165" s="4" t="s">
        <v>96</v>
      </c>
      <c r="C165" s="4" t="s">
        <v>79</v>
      </c>
      <c r="D165" s="4" t="s">
        <v>249</v>
      </c>
      <c r="E165" s="5">
        <v>45.47</v>
      </c>
      <c r="F165" s="4">
        <v>34</v>
      </c>
    </row>
    <row r="166" spans="1:6" ht="12.75">
      <c r="A166" s="14">
        <v>39888</v>
      </c>
      <c r="B166" s="4" t="s">
        <v>25</v>
      </c>
      <c r="C166" s="4" t="s">
        <v>61</v>
      </c>
      <c r="D166" s="4" t="s">
        <v>249</v>
      </c>
      <c r="E166" s="5">
        <v>123.33</v>
      </c>
      <c r="F166" s="4">
        <v>41</v>
      </c>
    </row>
    <row r="167" spans="1:6" ht="12.75">
      <c r="A167" s="14">
        <v>39891</v>
      </c>
      <c r="B167" s="4" t="s">
        <v>96</v>
      </c>
      <c r="C167" s="4" t="s">
        <v>36</v>
      </c>
      <c r="D167" s="4" t="s">
        <v>249</v>
      </c>
      <c r="E167" s="5">
        <v>58.32</v>
      </c>
      <c r="F167" s="4">
        <v>56</v>
      </c>
    </row>
    <row r="168" spans="1:6" ht="12.75">
      <c r="A168" s="14">
        <v>39896</v>
      </c>
      <c r="B168" s="4" t="s">
        <v>96</v>
      </c>
      <c r="C168" s="4" t="s">
        <v>162</v>
      </c>
      <c r="D168" s="4" t="s">
        <v>249</v>
      </c>
      <c r="E168" s="5">
        <v>58.32</v>
      </c>
      <c r="F168" s="4">
        <v>61</v>
      </c>
    </row>
    <row r="169" spans="1:6" ht="12.75">
      <c r="A169" s="14">
        <v>39905</v>
      </c>
      <c r="B169" s="4" t="s">
        <v>48</v>
      </c>
      <c r="C169" s="4" t="s">
        <v>172</v>
      </c>
      <c r="D169" s="4" t="s">
        <v>108</v>
      </c>
      <c r="E169" s="5">
        <v>29.06</v>
      </c>
      <c r="F169" s="4">
        <v>140</v>
      </c>
    </row>
    <row r="170" spans="1:6" ht="12.75">
      <c r="A170" s="14">
        <v>39911</v>
      </c>
      <c r="B170" s="4" t="s">
        <v>96</v>
      </c>
      <c r="C170" s="4" t="s">
        <v>14</v>
      </c>
      <c r="D170" s="4" t="s">
        <v>110</v>
      </c>
      <c r="E170" s="5">
        <v>45.47</v>
      </c>
      <c r="F170" s="4">
        <v>47</v>
      </c>
    </row>
    <row r="171" spans="1:6" ht="12.75">
      <c r="A171" s="14">
        <v>39912</v>
      </c>
      <c r="B171" s="4" t="s">
        <v>25</v>
      </c>
      <c r="C171" s="4" t="s">
        <v>64</v>
      </c>
      <c r="D171" s="4" t="s">
        <v>249</v>
      </c>
      <c r="E171" s="5">
        <v>113.84</v>
      </c>
      <c r="F171" s="4">
        <v>65</v>
      </c>
    </row>
    <row r="172" spans="1:6" ht="12.75">
      <c r="A172" s="14">
        <v>39912</v>
      </c>
      <c r="B172" s="4" t="s">
        <v>254</v>
      </c>
      <c r="C172" s="4" t="s">
        <v>14</v>
      </c>
      <c r="D172" s="4" t="s">
        <v>110</v>
      </c>
      <c r="E172" s="5">
        <v>39.21</v>
      </c>
      <c r="F172" s="4">
        <v>29</v>
      </c>
    </row>
    <row r="173" spans="1:6" ht="12.75">
      <c r="A173" s="14">
        <v>39912</v>
      </c>
      <c r="B173" s="4" t="s">
        <v>6</v>
      </c>
      <c r="C173" s="4" t="s">
        <v>77</v>
      </c>
      <c r="D173" s="4" t="s">
        <v>251</v>
      </c>
      <c r="E173" s="5">
        <v>0</v>
      </c>
      <c r="F173" s="4">
        <v>72</v>
      </c>
    </row>
    <row r="174" spans="1:6" ht="12.75">
      <c r="A174" s="14">
        <v>39916</v>
      </c>
      <c r="B174" s="4" t="s">
        <v>8</v>
      </c>
      <c r="C174" s="4" t="s">
        <v>69</v>
      </c>
      <c r="D174" s="4" t="s">
        <v>107</v>
      </c>
      <c r="E174" s="5">
        <v>0</v>
      </c>
      <c r="F174" s="4">
        <v>87</v>
      </c>
    </row>
    <row r="175" spans="1:6" ht="12.75">
      <c r="A175" s="14">
        <v>39920</v>
      </c>
      <c r="B175" s="4" t="s">
        <v>8</v>
      </c>
      <c r="C175" s="4" t="s">
        <v>161</v>
      </c>
      <c r="D175" s="4" t="s">
        <v>107</v>
      </c>
      <c r="E175" s="5">
        <v>0</v>
      </c>
      <c r="F175" s="4">
        <v>137</v>
      </c>
    </row>
    <row r="176" spans="1:6" ht="12.75">
      <c r="A176" s="14">
        <v>39921</v>
      </c>
      <c r="B176" s="4" t="s">
        <v>8</v>
      </c>
      <c r="C176" s="4" t="s">
        <v>9</v>
      </c>
      <c r="D176" s="4" t="s">
        <v>107</v>
      </c>
      <c r="E176" s="5">
        <v>0</v>
      </c>
      <c r="F176" s="4">
        <v>56</v>
      </c>
    </row>
    <row r="177" spans="1:6" ht="12.75">
      <c r="A177" s="14">
        <v>39924</v>
      </c>
      <c r="B177" s="4" t="s">
        <v>25</v>
      </c>
      <c r="C177" s="4" t="s">
        <v>39</v>
      </c>
      <c r="D177" s="4" t="s">
        <v>249</v>
      </c>
      <c r="E177" s="5">
        <v>104.36</v>
      </c>
      <c r="F177" s="4">
        <v>35</v>
      </c>
    </row>
    <row r="178" spans="1:6" ht="12.75">
      <c r="A178" s="14">
        <v>39924</v>
      </c>
      <c r="B178" s="4" t="s">
        <v>8</v>
      </c>
      <c r="C178" s="4" t="s">
        <v>238</v>
      </c>
      <c r="D178" s="4" t="s">
        <v>107</v>
      </c>
      <c r="E178" s="5">
        <v>0</v>
      </c>
      <c r="F178" s="4">
        <v>148</v>
      </c>
    </row>
    <row r="179" spans="1:6" ht="12.75">
      <c r="A179" s="14">
        <v>39926</v>
      </c>
      <c r="B179" s="4" t="s">
        <v>96</v>
      </c>
      <c r="C179" s="4" t="s">
        <v>62</v>
      </c>
      <c r="D179" s="4" t="s">
        <v>110</v>
      </c>
      <c r="E179" s="5">
        <v>54.62</v>
      </c>
      <c r="F179" s="4">
        <v>20</v>
      </c>
    </row>
    <row r="180" spans="1:6" ht="12.75">
      <c r="A180" s="14">
        <v>39926</v>
      </c>
      <c r="B180" s="4" t="s">
        <v>48</v>
      </c>
      <c r="C180" s="4" t="s">
        <v>7</v>
      </c>
      <c r="D180" s="4" t="s">
        <v>108</v>
      </c>
      <c r="E180" s="5">
        <v>0</v>
      </c>
      <c r="F180" s="4">
        <v>54</v>
      </c>
    </row>
    <row r="181" spans="1:6" ht="12.75">
      <c r="A181" s="14" t="s">
        <v>309</v>
      </c>
      <c r="B181" s="4" t="s">
        <v>96</v>
      </c>
      <c r="C181" s="4" t="s">
        <v>7</v>
      </c>
      <c r="D181" s="4" t="s">
        <v>110</v>
      </c>
      <c r="E181" s="5">
        <v>162.1</v>
      </c>
      <c r="F181" s="4">
        <v>119</v>
      </c>
    </row>
    <row r="182" spans="1:6" ht="12.75">
      <c r="A182" s="14">
        <v>39928</v>
      </c>
      <c r="B182" s="4" t="s">
        <v>5</v>
      </c>
      <c r="C182" s="4" t="s">
        <v>36</v>
      </c>
      <c r="D182" s="4" t="s">
        <v>251</v>
      </c>
      <c r="E182" s="5">
        <v>135.33</v>
      </c>
      <c r="F182" s="4">
        <v>60</v>
      </c>
    </row>
    <row r="183" spans="1:6" ht="12.75">
      <c r="A183" s="14">
        <v>39930</v>
      </c>
      <c r="B183" s="4" t="s">
        <v>96</v>
      </c>
      <c r="C183" s="4" t="s">
        <v>97</v>
      </c>
      <c r="D183" s="4" t="s">
        <v>110</v>
      </c>
      <c r="E183" s="5">
        <v>64.22</v>
      </c>
      <c r="F183" s="4">
        <v>102</v>
      </c>
    </row>
    <row r="184" spans="1:6" ht="12.75">
      <c r="A184" s="14">
        <v>39930</v>
      </c>
      <c r="B184" s="4" t="s">
        <v>25</v>
      </c>
      <c r="C184" s="4" t="s">
        <v>60</v>
      </c>
      <c r="D184" s="4" t="s">
        <v>22</v>
      </c>
      <c r="E184" s="5">
        <v>113.84</v>
      </c>
      <c r="F184" s="4">
        <v>44</v>
      </c>
    </row>
    <row r="185" spans="1:6" ht="12.75">
      <c r="A185" s="14">
        <v>39930</v>
      </c>
      <c r="B185" s="4" t="s">
        <v>8</v>
      </c>
      <c r="C185" s="4" t="s">
        <v>10</v>
      </c>
      <c r="D185" s="4" t="s">
        <v>107</v>
      </c>
      <c r="E185" s="5">
        <v>0</v>
      </c>
      <c r="F185" s="4">
        <v>86</v>
      </c>
    </row>
    <row r="186" spans="1:6" ht="12.75">
      <c r="A186" s="14">
        <v>39931</v>
      </c>
      <c r="B186" s="4" t="s">
        <v>54</v>
      </c>
      <c r="C186" s="4" t="s">
        <v>40</v>
      </c>
      <c r="D186" s="4" t="s">
        <v>249</v>
      </c>
      <c r="E186" s="5">
        <v>34.35</v>
      </c>
      <c r="F186" s="4">
        <v>22</v>
      </c>
    </row>
    <row r="187" spans="1:6" ht="12.75">
      <c r="A187" s="14">
        <v>39931</v>
      </c>
      <c r="B187" s="4" t="s">
        <v>96</v>
      </c>
      <c r="C187" s="4" t="s">
        <v>7</v>
      </c>
      <c r="D187" s="4" t="s">
        <v>110</v>
      </c>
      <c r="E187" s="5">
        <v>61.81</v>
      </c>
      <c r="F187" s="4">
        <v>52</v>
      </c>
    </row>
    <row r="188" spans="1:6" ht="12.75">
      <c r="A188" s="14">
        <v>39931</v>
      </c>
      <c r="B188" s="4" t="s">
        <v>48</v>
      </c>
      <c r="C188" s="4" t="s">
        <v>14</v>
      </c>
      <c r="D188" s="4" t="s">
        <v>108</v>
      </c>
      <c r="E188" s="5">
        <v>0</v>
      </c>
      <c r="F188" s="4">
        <v>29</v>
      </c>
    </row>
    <row r="189" spans="1:6" ht="12.75">
      <c r="A189" s="14">
        <v>39933</v>
      </c>
      <c r="B189" s="4" t="s">
        <v>6</v>
      </c>
      <c r="C189" s="4" t="s">
        <v>10</v>
      </c>
      <c r="D189" s="4" t="s">
        <v>251</v>
      </c>
      <c r="E189" s="5">
        <v>0</v>
      </c>
      <c r="F189" s="4">
        <v>77</v>
      </c>
    </row>
    <row r="190" spans="1:6" ht="12.75">
      <c r="A190" s="14">
        <v>39933</v>
      </c>
      <c r="B190" s="4" t="s">
        <v>48</v>
      </c>
      <c r="C190" s="4" t="s">
        <v>209</v>
      </c>
      <c r="D190" s="4" t="s">
        <v>108</v>
      </c>
      <c r="E190" s="5">
        <v>0</v>
      </c>
      <c r="F190" s="4">
        <v>87</v>
      </c>
    </row>
    <row r="191" spans="1:6" ht="12.75">
      <c r="A191" s="14">
        <v>39938</v>
      </c>
      <c r="B191" s="4" t="s">
        <v>254</v>
      </c>
      <c r="C191" s="4" t="s">
        <v>9</v>
      </c>
      <c r="D191" s="4" t="s">
        <v>105</v>
      </c>
      <c r="E191" s="5">
        <v>48.9</v>
      </c>
      <c r="F191" s="4">
        <v>55</v>
      </c>
    </row>
    <row r="192" spans="1:6" ht="12.75">
      <c r="A192" s="14" t="s">
        <v>308</v>
      </c>
      <c r="B192" s="4" t="s">
        <v>8</v>
      </c>
      <c r="C192" s="4" t="s">
        <v>9</v>
      </c>
      <c r="D192" s="4" t="s">
        <v>107</v>
      </c>
      <c r="E192" s="5">
        <v>0</v>
      </c>
      <c r="F192" s="4">
        <v>162</v>
      </c>
    </row>
    <row r="193" spans="1:6" ht="12.75">
      <c r="A193" s="14">
        <v>39944</v>
      </c>
      <c r="B193" s="4" t="s">
        <v>96</v>
      </c>
      <c r="C193" s="4" t="s">
        <v>10</v>
      </c>
      <c r="D193" s="4" t="s">
        <v>110</v>
      </c>
      <c r="E193" s="5">
        <v>64.25</v>
      </c>
      <c r="F193" s="4">
        <v>76</v>
      </c>
    </row>
    <row r="194" spans="1:6" ht="12.75">
      <c r="A194" s="14">
        <v>39944</v>
      </c>
      <c r="B194" s="4" t="s">
        <v>25</v>
      </c>
      <c r="C194" s="4" t="s">
        <v>82</v>
      </c>
      <c r="D194" s="4" t="s">
        <v>249</v>
      </c>
      <c r="E194" s="5">
        <v>113.8</v>
      </c>
      <c r="F194" s="4">
        <v>37</v>
      </c>
    </row>
    <row r="195" spans="1:6" ht="12.75">
      <c r="A195" s="14">
        <v>39947</v>
      </c>
      <c r="B195" s="4" t="s">
        <v>96</v>
      </c>
      <c r="C195" s="4" t="s">
        <v>84</v>
      </c>
      <c r="D195" s="4" t="s">
        <v>110</v>
      </c>
      <c r="E195" s="5">
        <v>35.51</v>
      </c>
      <c r="F195" s="4">
        <v>30</v>
      </c>
    </row>
    <row r="196" spans="1:6" ht="12.75">
      <c r="A196" s="14">
        <v>39948</v>
      </c>
      <c r="B196" s="4" t="s">
        <v>254</v>
      </c>
      <c r="C196" s="4" t="s">
        <v>307</v>
      </c>
      <c r="D196" s="4" t="s">
        <v>105</v>
      </c>
      <c r="E196" s="5">
        <v>94.94</v>
      </c>
      <c r="F196" s="4">
        <v>205</v>
      </c>
    </row>
    <row r="197" spans="1:6" ht="12.75">
      <c r="A197" s="14">
        <v>39949</v>
      </c>
      <c r="B197" s="4" t="s">
        <v>96</v>
      </c>
      <c r="C197" s="4" t="s">
        <v>71</v>
      </c>
      <c r="D197" s="4" t="s">
        <v>110</v>
      </c>
      <c r="E197" s="5">
        <v>53.44</v>
      </c>
      <c r="F197" s="4">
        <v>70</v>
      </c>
    </row>
    <row r="198" spans="1:6" ht="12.75">
      <c r="A198" s="14">
        <v>39955</v>
      </c>
      <c r="B198" s="4" t="s">
        <v>88</v>
      </c>
      <c r="C198" s="4" t="s">
        <v>24</v>
      </c>
      <c r="D198" s="4" t="s">
        <v>105</v>
      </c>
      <c r="E198" s="5">
        <v>250.57</v>
      </c>
      <c r="F198" s="4">
        <v>350</v>
      </c>
    </row>
    <row r="199" spans="1:6" ht="12.75">
      <c r="A199" s="14">
        <v>39959</v>
      </c>
      <c r="B199" s="4" t="s">
        <v>48</v>
      </c>
      <c r="C199" s="4" t="s">
        <v>36</v>
      </c>
      <c r="D199" s="4" t="s">
        <v>108</v>
      </c>
      <c r="E199" s="5">
        <v>0</v>
      </c>
      <c r="F199" s="4">
        <v>56</v>
      </c>
    </row>
    <row r="200" spans="1:6" ht="12.75">
      <c r="A200" s="14">
        <v>39960</v>
      </c>
      <c r="B200" s="4" t="s">
        <v>48</v>
      </c>
      <c r="C200" s="4" t="s">
        <v>36</v>
      </c>
      <c r="D200" s="4" t="s">
        <v>108</v>
      </c>
      <c r="E200" s="5">
        <v>0</v>
      </c>
      <c r="F200" s="4">
        <v>56</v>
      </c>
    </row>
    <row r="201" spans="1:6" ht="12.75">
      <c r="A201" s="14">
        <v>39961</v>
      </c>
      <c r="B201" s="4" t="s">
        <v>48</v>
      </c>
      <c r="C201" s="4" t="s">
        <v>36</v>
      </c>
      <c r="D201" s="4" t="s">
        <v>108</v>
      </c>
      <c r="E201" s="5">
        <v>0</v>
      </c>
      <c r="F201" s="4">
        <v>57</v>
      </c>
    </row>
    <row r="202" spans="1:6" ht="12.75">
      <c r="A202" s="14">
        <v>39972</v>
      </c>
      <c r="B202" s="4" t="s">
        <v>312</v>
      </c>
      <c r="C202" s="4" t="s">
        <v>9</v>
      </c>
      <c r="D202" s="4" t="s">
        <v>15</v>
      </c>
      <c r="E202" s="5">
        <v>14.88</v>
      </c>
      <c r="F202" s="4">
        <v>60</v>
      </c>
    </row>
    <row r="203" spans="1:6" ht="12.75">
      <c r="A203" s="14" t="s">
        <v>310</v>
      </c>
      <c r="B203" s="4" t="s">
        <v>254</v>
      </c>
      <c r="C203" s="4" t="s">
        <v>154</v>
      </c>
      <c r="D203" s="4" t="s">
        <v>228</v>
      </c>
      <c r="E203" s="5">
        <v>142.46</v>
      </c>
      <c r="F203" s="4">
        <v>205</v>
      </c>
    </row>
    <row r="204" spans="1:6" ht="12.75">
      <c r="A204" s="14" t="s">
        <v>311</v>
      </c>
      <c r="B204" s="4" t="s">
        <v>5</v>
      </c>
      <c r="C204" s="4" t="s">
        <v>12</v>
      </c>
      <c r="D204" s="4" t="s">
        <v>210</v>
      </c>
      <c r="E204" s="5">
        <v>203.78</v>
      </c>
      <c r="F204" s="4">
        <v>185</v>
      </c>
    </row>
    <row r="205" spans="1:6" ht="12.75">
      <c r="A205" s="14">
        <v>39980</v>
      </c>
      <c r="B205" s="4" t="s">
        <v>312</v>
      </c>
      <c r="C205" s="4" t="s">
        <v>209</v>
      </c>
      <c r="D205" s="4" t="s">
        <v>15</v>
      </c>
      <c r="E205" s="5">
        <v>16.59</v>
      </c>
      <c r="F205" s="4">
        <v>90</v>
      </c>
    </row>
    <row r="206" spans="1:6" ht="12.75">
      <c r="A206" s="14">
        <v>39983</v>
      </c>
      <c r="B206" s="4" t="s">
        <v>96</v>
      </c>
      <c r="C206" s="4" t="s">
        <v>14</v>
      </c>
      <c r="D206" s="4" t="s">
        <v>15</v>
      </c>
      <c r="E206" s="5">
        <v>16.3</v>
      </c>
      <c r="F206" s="4">
        <v>6</v>
      </c>
    </row>
    <row r="209" spans="1:6" ht="12.75">
      <c r="A209" s="4"/>
      <c r="B209" s="4"/>
      <c r="C209" s="4"/>
      <c r="D209" s="4"/>
      <c r="E209" s="5"/>
      <c r="F209" s="4"/>
    </row>
    <row r="210" spans="1:6" ht="12.75">
      <c r="A210" s="4"/>
      <c r="B210" s="4"/>
      <c r="C210" s="4"/>
      <c r="D210" s="4" t="s">
        <v>187</v>
      </c>
      <c r="E210" s="13">
        <f>SUM(E3:E209)</f>
        <v>16506.66999999999</v>
      </c>
      <c r="F210" s="4">
        <f>SUM(F3:F209)</f>
        <v>21099</v>
      </c>
    </row>
    <row r="211" spans="1:6" ht="12.75">
      <c r="A211" s="4"/>
      <c r="B211" s="4"/>
      <c r="C211" s="4"/>
      <c r="D211" s="4" t="s">
        <v>186</v>
      </c>
      <c r="E211" s="25">
        <f>-(1116.53+1578.07+1513+513.02+1392.04)</f>
        <v>-6112.660000000001</v>
      </c>
      <c r="F211" s="4"/>
    </row>
    <row r="212" spans="1:6" ht="12.75">
      <c r="A212" s="4"/>
      <c r="B212" s="4"/>
      <c r="C212" s="4"/>
      <c r="D212" s="17" t="s">
        <v>188</v>
      </c>
      <c r="E212" s="12">
        <f>E210+E211</f>
        <v>10394.009999999991</v>
      </c>
      <c r="F212" s="4"/>
    </row>
    <row r="213" spans="1:6" ht="12.75">
      <c r="A213" s="4"/>
      <c r="B213" s="4"/>
      <c r="C213" s="4"/>
      <c r="E213" s="5"/>
      <c r="F213" s="4"/>
    </row>
    <row r="214" spans="1:5" ht="15.75">
      <c r="A214" s="4"/>
      <c r="B214" s="48" t="s">
        <v>243</v>
      </c>
      <c r="C214" s="48"/>
      <c r="D214" s="48"/>
      <c r="E214" s="5">
        <f>E212-10000</f>
        <v>394.0099999999911</v>
      </c>
    </row>
    <row r="215" spans="1:6" ht="12.75">
      <c r="A215" s="4"/>
      <c r="B215" s="4"/>
      <c r="C215" s="4"/>
      <c r="D215" s="4"/>
      <c r="E215" s="5" t="s">
        <v>313</v>
      </c>
      <c r="F215" s="4"/>
    </row>
    <row r="216" spans="1:6" ht="12.75">
      <c r="A216" s="4"/>
      <c r="B216" s="4"/>
      <c r="C216" s="4"/>
      <c r="D216" s="4"/>
      <c r="E216" s="5"/>
      <c r="F216" s="4"/>
    </row>
    <row r="217" spans="1:6" ht="12.75">
      <c r="A217" s="4"/>
      <c r="B217" s="4"/>
      <c r="C217" s="4"/>
      <c r="D217" s="4"/>
      <c r="E217" s="5"/>
      <c r="F217" s="4"/>
    </row>
    <row r="218" spans="1:6" ht="12.75">
      <c r="A218" s="4"/>
      <c r="B218" s="4"/>
      <c r="C218" s="4"/>
      <c r="D218" s="4"/>
      <c r="E218" s="5"/>
      <c r="F218" s="4"/>
    </row>
    <row r="219" spans="1:6" ht="12.75">
      <c r="A219" s="4"/>
      <c r="B219" s="4"/>
      <c r="C219" s="4"/>
      <c r="D219" s="4"/>
      <c r="E219" s="5"/>
      <c r="F219" s="4"/>
    </row>
    <row r="220" spans="1:6" ht="12.75">
      <c r="A220" s="4"/>
      <c r="B220" s="4"/>
      <c r="C220" s="4"/>
      <c r="D220" s="4"/>
      <c r="E220" s="5"/>
      <c r="F220" s="4"/>
    </row>
    <row r="221" spans="1:6" ht="12.75">
      <c r="A221" s="4"/>
      <c r="B221" s="4"/>
      <c r="C221" s="4"/>
      <c r="D221" s="4"/>
      <c r="E221" s="5"/>
      <c r="F221" s="4"/>
    </row>
    <row r="222" spans="1:6" ht="12.75">
      <c r="A222" s="4"/>
      <c r="B222" s="4"/>
      <c r="C222" s="4"/>
      <c r="D222" s="4"/>
      <c r="E222" s="5"/>
      <c r="F222" s="4"/>
    </row>
    <row r="223" spans="1:6" ht="12.75">
      <c r="A223" s="4"/>
      <c r="B223" s="4"/>
      <c r="C223" s="4"/>
      <c r="D223" s="4"/>
      <c r="E223" s="5"/>
      <c r="F223" s="4"/>
    </row>
    <row r="224" spans="1:6" ht="12.75">
      <c r="A224" s="4"/>
      <c r="B224" s="4"/>
      <c r="C224" s="4"/>
      <c r="D224" s="4"/>
      <c r="E224" s="5"/>
      <c r="F224" s="4"/>
    </row>
    <row r="225" spans="1:6" ht="12.75">
      <c r="A225" s="4"/>
      <c r="B225" s="4"/>
      <c r="C225" s="4"/>
      <c r="D225" s="4"/>
      <c r="E225" s="5"/>
      <c r="F225" s="4"/>
    </row>
    <row r="226" spans="1:6" ht="12.75">
      <c r="A226" s="4"/>
      <c r="B226" s="4"/>
      <c r="C226" s="4"/>
      <c r="D226" s="4"/>
      <c r="E226" s="5"/>
      <c r="F226" s="4"/>
    </row>
    <row r="227" spans="1:6" ht="12.75">
      <c r="A227" s="4"/>
      <c r="B227" s="4"/>
      <c r="C227" s="4"/>
      <c r="D227" s="4"/>
      <c r="E227" s="5"/>
      <c r="F227" s="4"/>
    </row>
    <row r="228" spans="1:6" ht="12.75">
      <c r="A228" s="4"/>
      <c r="B228" s="4"/>
      <c r="C228" s="4"/>
      <c r="D228" s="4"/>
      <c r="E228" s="5"/>
      <c r="F228" s="4"/>
    </row>
    <row r="229" spans="1:6" ht="12.75">
      <c r="A229" s="4"/>
      <c r="B229" s="4"/>
      <c r="C229" s="4"/>
      <c r="D229" s="4"/>
      <c r="E229" s="5"/>
      <c r="F229" s="4"/>
    </row>
    <row r="230" spans="1:6" ht="12.75">
      <c r="A230" s="4"/>
      <c r="B230" s="4"/>
      <c r="C230" s="4"/>
      <c r="D230" s="4"/>
      <c r="E230" s="5"/>
      <c r="F230" s="4"/>
    </row>
    <row r="231" spans="1:6" ht="12.75">
      <c r="A231" s="4"/>
      <c r="B231" s="4"/>
      <c r="C231" s="4"/>
      <c r="D231" s="4"/>
      <c r="E231" s="5"/>
      <c r="F231" s="4"/>
    </row>
    <row r="232" spans="1:6" ht="12.75">
      <c r="A232" s="4"/>
      <c r="B232" s="4"/>
      <c r="C232" s="4"/>
      <c r="D232" s="4"/>
      <c r="E232" s="5"/>
      <c r="F232" s="4"/>
    </row>
    <row r="233" spans="1:6" ht="12.75">
      <c r="A233" s="4"/>
      <c r="B233" s="4"/>
      <c r="C233" s="4"/>
      <c r="D233" s="4"/>
      <c r="E233" s="5"/>
      <c r="F233" s="4"/>
    </row>
    <row r="234" spans="1:6" ht="12.75">
      <c r="A234" s="4"/>
      <c r="B234" s="4"/>
      <c r="C234" s="4"/>
      <c r="D234" s="4"/>
      <c r="E234" s="5"/>
      <c r="F234" s="4"/>
    </row>
    <row r="235" spans="1:6" ht="12.75">
      <c r="A235" s="4"/>
      <c r="B235" s="4"/>
      <c r="C235" s="4"/>
      <c r="D235" s="4"/>
      <c r="E235" s="5"/>
      <c r="F235" s="4"/>
    </row>
    <row r="236" spans="1:6" ht="12.75">
      <c r="A236" s="4"/>
      <c r="B236" s="4"/>
      <c r="C236" s="4"/>
      <c r="D236" s="4"/>
      <c r="E236" s="5"/>
      <c r="F236" s="4"/>
    </row>
    <row r="237" spans="1:6" ht="12.75">
      <c r="A237" s="4"/>
      <c r="B237" s="4"/>
      <c r="C237" s="4"/>
      <c r="D237" s="4"/>
      <c r="E237" s="4"/>
      <c r="F237" s="4"/>
    </row>
    <row r="238" spans="1:6" ht="12.75">
      <c r="A238" s="4"/>
      <c r="B238" s="4"/>
      <c r="C238" s="4"/>
      <c r="D238" s="4"/>
      <c r="E238" s="4"/>
      <c r="F238" s="4"/>
    </row>
    <row r="239" spans="1:6" ht="12.75">
      <c r="A239" s="4"/>
      <c r="B239" s="4"/>
      <c r="C239" s="4"/>
      <c r="D239" s="4"/>
      <c r="E239" s="4"/>
      <c r="F239" s="4"/>
    </row>
    <row r="240" spans="1:6" ht="12.75">
      <c r="A240" s="4"/>
      <c r="B240" s="4"/>
      <c r="C240" s="4"/>
      <c r="D240" s="4"/>
      <c r="E240" s="4"/>
      <c r="F240" s="4"/>
    </row>
    <row r="241" spans="1:6" ht="12.75">
      <c r="A241" s="4"/>
      <c r="B241" s="4"/>
      <c r="C241" s="4"/>
      <c r="D241" s="4"/>
      <c r="E241" s="4"/>
      <c r="F241" s="4"/>
    </row>
    <row r="242" spans="1:6" ht="12.75">
      <c r="A242" s="4"/>
      <c r="B242" s="4"/>
      <c r="C242" s="4"/>
      <c r="D242" s="4"/>
      <c r="E242" s="4"/>
      <c r="F242" s="4"/>
    </row>
    <row r="243" spans="1:6" ht="12.75">
      <c r="A243" s="4"/>
      <c r="B243" s="4"/>
      <c r="C243" s="4"/>
      <c r="D243" s="4"/>
      <c r="E243" s="4"/>
      <c r="F243" s="4"/>
    </row>
    <row r="244" spans="1:6" ht="12.75">
      <c r="A244" s="4"/>
      <c r="B244" s="4"/>
      <c r="C244" s="4"/>
      <c r="D244" s="4"/>
      <c r="E244" s="4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  <row r="250" spans="1:6" ht="12.75">
      <c r="A250" s="4"/>
      <c r="B250" s="4"/>
      <c r="C250" s="4"/>
      <c r="D250" s="4"/>
      <c r="E250" s="4"/>
      <c r="F250" s="4"/>
    </row>
    <row r="251" spans="1:6" ht="12.75">
      <c r="A251" s="4"/>
      <c r="B251" s="4"/>
      <c r="C251" s="4"/>
      <c r="D251" s="4"/>
      <c r="E251" s="4"/>
      <c r="F251" s="4"/>
    </row>
    <row r="252" spans="1:6" ht="12.75">
      <c r="A252" s="4"/>
      <c r="B252" s="4"/>
      <c r="C252" s="4"/>
      <c r="D252" s="4"/>
      <c r="E252" s="4"/>
      <c r="F252" s="4"/>
    </row>
    <row r="253" spans="1:6" ht="12.75">
      <c r="A253" s="4"/>
      <c r="B253" s="4"/>
      <c r="C253" s="4"/>
      <c r="D253" s="4"/>
      <c r="E253" s="4"/>
      <c r="F253" s="4"/>
    </row>
    <row r="254" spans="1:6" ht="12.75">
      <c r="A254" s="4"/>
      <c r="B254" s="4"/>
      <c r="C254" s="4"/>
      <c r="D254" s="4"/>
      <c r="E254" s="4"/>
      <c r="F254" s="4"/>
    </row>
    <row r="255" spans="1:6" ht="12.75">
      <c r="A255" s="4"/>
      <c r="B255" s="4"/>
      <c r="C255" s="4"/>
      <c r="D255" s="4"/>
      <c r="E255" s="4"/>
      <c r="F255" s="4"/>
    </row>
    <row r="256" spans="1:6" ht="12.75">
      <c r="A256" s="4"/>
      <c r="B256" s="4"/>
      <c r="C256" s="4"/>
      <c r="D256" s="4"/>
      <c r="E256" s="4"/>
      <c r="F256" s="4"/>
    </row>
    <row r="257" spans="1:6" ht="12.75">
      <c r="A257" s="4"/>
      <c r="B257" s="4"/>
      <c r="C257" s="4"/>
      <c r="D257" s="4"/>
      <c r="E257" s="4"/>
      <c r="F257" s="4"/>
    </row>
    <row r="258" spans="1:6" ht="12.75">
      <c r="A258" s="4"/>
      <c r="B258" s="4"/>
      <c r="C258" s="4"/>
      <c r="D258" s="4"/>
      <c r="E258" s="4"/>
      <c r="F258" s="4"/>
    </row>
    <row r="259" spans="1:6" ht="12.75">
      <c r="A259" s="4"/>
      <c r="B259" s="4"/>
      <c r="C259" s="4"/>
      <c r="D259" s="4"/>
      <c r="E259" s="4"/>
      <c r="F259" s="4"/>
    </row>
    <row r="260" spans="1:6" ht="12.75">
      <c r="A260" s="4"/>
      <c r="B260" s="4"/>
      <c r="C260" s="4"/>
      <c r="D260" s="4"/>
      <c r="E260" s="4"/>
      <c r="F260" s="4"/>
    </row>
    <row r="261" spans="1:6" ht="12.75">
      <c r="A261" s="4"/>
      <c r="B261" s="4"/>
      <c r="C261" s="4"/>
      <c r="D261" s="4"/>
      <c r="E261" s="4"/>
      <c r="F261" s="4"/>
    </row>
    <row r="262" spans="1:6" ht="12.75">
      <c r="A262" s="4"/>
      <c r="B262" s="4"/>
      <c r="C262" s="4"/>
      <c r="D262" s="4"/>
      <c r="E262" s="4"/>
      <c r="F262" s="4"/>
    </row>
    <row r="263" spans="1:6" ht="12.75">
      <c r="A263" s="4"/>
      <c r="B263" s="4"/>
      <c r="C263" s="4"/>
      <c r="D263" s="4"/>
      <c r="E263" s="4"/>
      <c r="F263" s="4"/>
    </row>
    <row r="264" spans="1:6" ht="12.75">
      <c r="A264" s="4"/>
      <c r="B264" s="4"/>
      <c r="C264" s="4"/>
      <c r="D264" s="4"/>
      <c r="E264" s="4"/>
      <c r="F264" s="4"/>
    </row>
    <row r="265" spans="1:6" ht="12.75">
      <c r="A265" s="4"/>
      <c r="B265" s="4"/>
      <c r="C265" s="4"/>
      <c r="D265" s="4"/>
      <c r="E265" s="4"/>
      <c r="F265" s="4"/>
    </row>
    <row r="266" spans="1:6" ht="12.75">
      <c r="A266" s="4"/>
      <c r="B266" s="4"/>
      <c r="C266" s="4"/>
      <c r="D266" s="4"/>
      <c r="E266" s="4"/>
      <c r="F266" s="4"/>
    </row>
    <row r="267" spans="1:6" ht="12.75">
      <c r="A267" s="4"/>
      <c r="B267" s="4"/>
      <c r="C267" s="4"/>
      <c r="D267" s="4"/>
      <c r="E267" s="4"/>
      <c r="F267" s="4"/>
    </row>
    <row r="268" spans="1:6" ht="12.75">
      <c r="A268" s="4"/>
      <c r="B268" s="4"/>
      <c r="C268" s="4"/>
      <c r="D268" s="4"/>
      <c r="E268" s="4"/>
      <c r="F268" s="4"/>
    </row>
    <row r="269" spans="1:6" ht="12.75">
      <c r="A269" s="4"/>
      <c r="B269" s="4"/>
      <c r="C269" s="4"/>
      <c r="D269" s="4"/>
      <c r="E269" s="4"/>
      <c r="F269" s="4"/>
    </row>
    <row r="270" spans="1:6" ht="12.75">
      <c r="A270" s="4"/>
      <c r="B270" s="4"/>
      <c r="C270" s="4"/>
      <c r="D270" s="4"/>
      <c r="E270" s="4"/>
      <c r="F270" s="4"/>
    </row>
    <row r="271" spans="1:6" ht="12.75">
      <c r="A271" s="4"/>
      <c r="B271" s="4"/>
      <c r="C271" s="4"/>
      <c r="D271" s="4"/>
      <c r="E271" s="4"/>
      <c r="F271" s="4"/>
    </row>
    <row r="272" spans="1:6" ht="12.75">
      <c r="A272" s="4"/>
      <c r="B272" s="4"/>
      <c r="C272" s="4"/>
      <c r="D272" s="4"/>
      <c r="E272" s="4"/>
      <c r="F272" s="4"/>
    </row>
    <row r="273" spans="1:6" ht="12.75">
      <c r="A273" s="4"/>
      <c r="B273" s="4"/>
      <c r="C273" s="4"/>
      <c r="D273" s="4"/>
      <c r="E273" s="4"/>
      <c r="F273" s="4"/>
    </row>
    <row r="274" spans="1:6" ht="12.75">
      <c r="A274" s="4"/>
      <c r="B274" s="4"/>
      <c r="C274" s="4"/>
      <c r="D274" s="4"/>
      <c r="E274" s="4"/>
      <c r="F274" s="4"/>
    </row>
    <row r="275" spans="1:6" ht="12.75">
      <c r="A275" s="4"/>
      <c r="B275" s="4"/>
      <c r="C275" s="4"/>
      <c r="D275" s="4"/>
      <c r="E275" s="4"/>
      <c r="F275" s="4"/>
    </row>
    <row r="276" spans="1:6" ht="12.75">
      <c r="A276" s="4"/>
      <c r="B276" s="4"/>
      <c r="C276" s="4"/>
      <c r="D276" s="4"/>
      <c r="E276" s="4"/>
      <c r="F276" s="4"/>
    </row>
    <row r="277" spans="1:6" ht="12.75">
      <c r="A277" s="4"/>
      <c r="B277" s="4"/>
      <c r="C277" s="4"/>
      <c r="D277" s="4"/>
      <c r="E277" s="4"/>
      <c r="F277" s="4"/>
    </row>
    <row r="278" spans="1:6" ht="12.75">
      <c r="A278" s="4"/>
      <c r="B278" s="4"/>
      <c r="C278" s="4"/>
      <c r="D278" s="4"/>
      <c r="E278" s="4"/>
      <c r="F278" s="4"/>
    </row>
    <row r="279" spans="1:6" ht="12.75">
      <c r="A279" s="4"/>
      <c r="B279" s="4"/>
      <c r="C279" s="4"/>
      <c r="D279" s="4"/>
      <c r="E279" s="4"/>
      <c r="F279" s="4"/>
    </row>
    <row r="280" spans="1:6" ht="12.75">
      <c r="A280" s="4"/>
      <c r="B280" s="4"/>
      <c r="C280" s="4"/>
      <c r="D280" s="4"/>
      <c r="E280" s="4"/>
      <c r="F280" s="4"/>
    </row>
    <row r="281" spans="1:6" ht="12.75">
      <c r="A281" s="4"/>
      <c r="B281" s="4"/>
      <c r="C281" s="4"/>
      <c r="D281" s="4"/>
      <c r="E281" s="4"/>
      <c r="F281" s="4"/>
    </row>
    <row r="282" spans="1:6" ht="12.75">
      <c r="A282" s="4"/>
      <c r="B282" s="4"/>
      <c r="C282" s="4"/>
      <c r="D282" s="4"/>
      <c r="E282" s="4"/>
      <c r="F282" s="4"/>
    </row>
    <row r="283" spans="1:6" ht="12.75">
      <c r="A283" s="4"/>
      <c r="B283" s="4"/>
      <c r="C283" s="4"/>
      <c r="D283" s="4"/>
      <c r="E283" s="4"/>
      <c r="F283" s="4"/>
    </row>
    <row r="284" spans="1:6" ht="12.75">
      <c r="A284" s="4"/>
      <c r="B284" s="4"/>
      <c r="C284" s="4"/>
      <c r="D284" s="4"/>
      <c r="E284" s="4"/>
      <c r="F284" s="4"/>
    </row>
    <row r="285" spans="1:6" ht="12.75">
      <c r="A285" s="4"/>
      <c r="B285" s="4"/>
      <c r="C285" s="4"/>
      <c r="D285" s="4"/>
      <c r="E285" s="4"/>
      <c r="F285" s="4"/>
    </row>
    <row r="286" spans="1:6" ht="12.75">
      <c r="A286" s="4"/>
      <c r="B286" s="4"/>
      <c r="C286" s="4"/>
      <c r="D286" s="4"/>
      <c r="E286" s="4"/>
      <c r="F286" s="4"/>
    </row>
    <row r="287" spans="1:6" ht="12.75">
      <c r="A287" s="4"/>
      <c r="B287" s="4"/>
      <c r="C287" s="4"/>
      <c r="D287" s="4"/>
      <c r="E287" s="4"/>
      <c r="F287" s="4"/>
    </row>
    <row r="288" spans="1:6" ht="12.75">
      <c r="A288" s="4"/>
      <c r="B288" s="4"/>
      <c r="C288" s="4"/>
      <c r="D288" s="4"/>
      <c r="E288" s="4"/>
      <c r="F288" s="4"/>
    </row>
    <row r="289" spans="1:6" ht="12.75">
      <c r="A289" s="4"/>
      <c r="B289" s="4"/>
      <c r="C289" s="4"/>
      <c r="D289" s="4"/>
      <c r="E289" s="4"/>
      <c r="F289" s="4"/>
    </row>
    <row r="290" spans="1:6" ht="12.75">
      <c r="A290" s="4"/>
      <c r="B290" s="4"/>
      <c r="C290" s="4"/>
      <c r="D290" s="4"/>
      <c r="E290" s="4"/>
      <c r="F290" s="4"/>
    </row>
    <row r="291" spans="1:6" ht="12.75">
      <c r="A291" s="4"/>
      <c r="B291" s="4"/>
      <c r="C291" s="4"/>
      <c r="D291" s="4"/>
      <c r="E291" s="4"/>
      <c r="F291" s="4"/>
    </row>
    <row r="292" spans="1:6" ht="12.75">
      <c r="A292" s="4"/>
      <c r="B292" s="4"/>
      <c r="C292" s="4"/>
      <c r="D292" s="4"/>
      <c r="E292" s="4"/>
      <c r="F292" s="4"/>
    </row>
    <row r="293" spans="1:6" ht="12.75">
      <c r="A293" s="4"/>
      <c r="B293" s="4"/>
      <c r="C293" s="4"/>
      <c r="D293" s="4"/>
      <c r="E293" s="4"/>
      <c r="F293" s="4"/>
    </row>
    <row r="294" spans="1:6" ht="12.75">
      <c r="A294" s="4"/>
      <c r="B294" s="4"/>
      <c r="C294" s="4"/>
      <c r="D294" s="4"/>
      <c r="E294" s="4"/>
      <c r="F294" s="4"/>
    </row>
    <row r="295" spans="1:6" ht="12.75">
      <c r="A295" s="4"/>
      <c r="B295" s="4"/>
      <c r="C295" s="4"/>
      <c r="D295" s="4"/>
      <c r="E295" s="4"/>
      <c r="F295" s="4"/>
    </row>
    <row r="296" spans="1:6" ht="12.75">
      <c r="A296" s="4"/>
      <c r="B296" s="4"/>
      <c r="C296" s="4"/>
      <c r="D296" s="4"/>
      <c r="E296" s="4"/>
      <c r="F296" s="4"/>
    </row>
    <row r="297" spans="1:6" ht="12.75">
      <c r="A297" s="4"/>
      <c r="B297" s="4"/>
      <c r="C297" s="4"/>
      <c r="D297" s="4"/>
      <c r="E297" s="4"/>
      <c r="F297" s="4"/>
    </row>
    <row r="298" spans="1:6" ht="12.75">
      <c r="A298" s="4"/>
      <c r="B298" s="4"/>
      <c r="C298" s="4"/>
      <c r="D298" s="4"/>
      <c r="E298" s="4"/>
      <c r="F298" s="4"/>
    </row>
    <row r="299" spans="1:6" ht="12.75">
      <c r="A299" s="4"/>
      <c r="B299" s="4"/>
      <c r="C299" s="4"/>
      <c r="D299" s="4"/>
      <c r="E299" s="4"/>
      <c r="F299" s="4"/>
    </row>
    <row r="300" spans="1:6" ht="12.75">
      <c r="A300" s="4"/>
      <c r="B300" s="4"/>
      <c r="C300" s="4"/>
      <c r="D300" s="4"/>
      <c r="E300" s="4"/>
      <c r="F300" s="4"/>
    </row>
    <row r="301" spans="1:6" ht="12.75">
      <c r="A301" s="4"/>
      <c r="B301" s="4"/>
      <c r="C301" s="4"/>
      <c r="D301" s="4"/>
      <c r="E301" s="4"/>
      <c r="F301" s="4"/>
    </row>
    <row r="302" spans="1:6" ht="12.75">
      <c r="A302" s="4"/>
      <c r="B302" s="4"/>
      <c r="C302" s="4"/>
      <c r="D302" s="4"/>
      <c r="E302" s="4"/>
      <c r="F302" s="4"/>
    </row>
    <row r="303" spans="1:6" ht="12.75">
      <c r="A303" s="4"/>
      <c r="B303" s="4"/>
      <c r="C303" s="4"/>
      <c r="D303" s="4"/>
      <c r="E303" s="4"/>
      <c r="F303" s="4"/>
    </row>
    <row r="304" spans="1:6" ht="12.75">
      <c r="A304" s="4"/>
      <c r="B304" s="4"/>
      <c r="C304" s="4"/>
      <c r="D304" s="4"/>
      <c r="E304" s="4"/>
      <c r="F304" s="4"/>
    </row>
    <row r="305" spans="1:6" ht="12.75">
      <c r="A305" s="4"/>
      <c r="B305" s="4"/>
      <c r="C305" s="4"/>
      <c r="D305" s="4"/>
      <c r="E305" s="4"/>
      <c r="F305" s="4"/>
    </row>
    <row r="306" spans="1:6" ht="12.75">
      <c r="A306" s="4"/>
      <c r="B306" s="4"/>
      <c r="C306" s="4"/>
      <c r="D306" s="4"/>
      <c r="E306" s="4"/>
      <c r="F306" s="4"/>
    </row>
    <row r="307" spans="1:6" ht="12.75">
      <c r="A307" s="4"/>
      <c r="B307" s="4"/>
      <c r="C307" s="4"/>
      <c r="D307" s="4"/>
      <c r="E307" s="4"/>
      <c r="F307" s="4"/>
    </row>
    <row r="308" spans="1:6" ht="12.75">
      <c r="A308" s="4"/>
      <c r="B308" s="4"/>
      <c r="C308" s="4"/>
      <c r="D308" s="4"/>
      <c r="E308" s="4"/>
      <c r="F308" s="4"/>
    </row>
    <row r="309" spans="1:6" ht="12.75">
      <c r="A309" s="4"/>
      <c r="B309" s="4"/>
      <c r="C309" s="4"/>
      <c r="D309" s="4"/>
      <c r="E309" s="4"/>
      <c r="F309" s="4"/>
    </row>
    <row r="310" spans="1:6" ht="12.75">
      <c r="A310" s="4"/>
      <c r="B310" s="4"/>
      <c r="C310" s="4"/>
      <c r="D310" s="4"/>
      <c r="E310" s="4"/>
      <c r="F310" s="4"/>
    </row>
    <row r="311" spans="1:6" ht="12.75">
      <c r="A311" s="4"/>
      <c r="B311" s="4"/>
      <c r="C311" s="4"/>
      <c r="D311" s="4"/>
      <c r="E311" s="4"/>
      <c r="F311" s="4"/>
    </row>
    <row r="312" spans="1:6" ht="12.75">
      <c r="A312" s="4"/>
      <c r="B312" s="4"/>
      <c r="C312" s="4"/>
      <c r="D312" s="4"/>
      <c r="E312" s="4"/>
      <c r="F312" s="4"/>
    </row>
    <row r="313" spans="1:6" ht="12.75">
      <c r="A313" s="4"/>
      <c r="B313" s="4"/>
      <c r="C313" s="4"/>
      <c r="D313" s="4"/>
      <c r="E313" s="4"/>
      <c r="F313" s="4"/>
    </row>
    <row r="314" spans="1:6" ht="12.75">
      <c r="A314" s="4"/>
      <c r="B314" s="4"/>
      <c r="C314" s="4"/>
      <c r="D314" s="4"/>
      <c r="E314" s="4"/>
      <c r="F314" s="4"/>
    </row>
    <row r="315" spans="1:6" ht="12.75">
      <c r="A315" s="4"/>
      <c r="B315" s="4"/>
      <c r="C315" s="4"/>
      <c r="D315" s="4"/>
      <c r="E315" s="4"/>
      <c r="F315" s="4"/>
    </row>
    <row r="316" spans="1:6" ht="12.75">
      <c r="A316" s="4"/>
      <c r="B316" s="4"/>
      <c r="C316" s="4"/>
      <c r="D316" s="4"/>
      <c r="E316" s="4"/>
      <c r="F316" s="4"/>
    </row>
    <row r="317" spans="1:6" ht="12.75">
      <c r="A317" s="4"/>
      <c r="B317" s="4"/>
      <c r="C317" s="4"/>
      <c r="D317" s="4"/>
      <c r="E317" s="4"/>
      <c r="F317" s="4"/>
    </row>
    <row r="318" spans="1:6" ht="12.75">
      <c r="A318" s="4"/>
      <c r="B318" s="4"/>
      <c r="C318" s="4"/>
      <c r="D318" s="4"/>
      <c r="E318" s="4"/>
      <c r="F318" s="4"/>
    </row>
    <row r="319" spans="1:6" ht="12.75">
      <c r="A319" s="4"/>
      <c r="B319" s="4"/>
      <c r="C319" s="4"/>
      <c r="D319" s="4"/>
      <c r="E319" s="4"/>
      <c r="F319" s="4"/>
    </row>
    <row r="320" spans="1:6" ht="12.75">
      <c r="A320" s="4"/>
      <c r="B320" s="4"/>
      <c r="C320" s="4"/>
      <c r="D320" s="4"/>
      <c r="E320" s="4"/>
      <c r="F320" s="4"/>
    </row>
    <row r="321" spans="1:6" ht="12.75">
      <c r="A321" s="4"/>
      <c r="B321" s="4"/>
      <c r="C321" s="4"/>
      <c r="D321" s="4"/>
      <c r="E321" s="4"/>
      <c r="F321" s="4"/>
    </row>
    <row r="322" spans="1:6" ht="12.75">
      <c r="A322" s="4"/>
      <c r="B322" s="4"/>
      <c r="C322" s="4"/>
      <c r="D322" s="4"/>
      <c r="E322" s="4"/>
      <c r="F322" s="4"/>
    </row>
    <row r="323" spans="1:6" ht="12.75">
      <c r="A323" s="4"/>
      <c r="B323" s="4"/>
      <c r="C323" s="4"/>
      <c r="D323" s="4"/>
      <c r="E323" s="4"/>
      <c r="F323" s="4"/>
    </row>
    <row r="324" spans="1:6" ht="12.75">
      <c r="A324" s="4"/>
      <c r="B324" s="4"/>
      <c r="C324" s="4"/>
      <c r="D324" s="4"/>
      <c r="E324" s="4"/>
      <c r="F324" s="4"/>
    </row>
    <row r="325" spans="1:6" ht="12.75">
      <c r="A325" s="4"/>
      <c r="B325" s="4"/>
      <c r="C325" s="4"/>
      <c r="D325" s="4"/>
      <c r="E325" s="4"/>
      <c r="F325" s="4"/>
    </row>
    <row r="326" spans="1:6" ht="12.75">
      <c r="A326" s="4"/>
      <c r="B326" s="4"/>
      <c r="C326" s="4"/>
      <c r="D326" s="4"/>
      <c r="E326" s="4"/>
      <c r="F326" s="4"/>
    </row>
    <row r="327" spans="1:6" ht="12.75">
      <c r="A327" s="4"/>
      <c r="B327" s="4"/>
      <c r="C327" s="4"/>
      <c r="D327" s="4"/>
      <c r="E327" s="4"/>
      <c r="F327" s="4"/>
    </row>
    <row r="328" spans="1:6" ht="12.75">
      <c r="A328" s="4"/>
      <c r="B328" s="4"/>
      <c r="C328" s="4"/>
      <c r="D328" s="4"/>
      <c r="E328" s="4"/>
      <c r="F328" s="4"/>
    </row>
    <row r="329" spans="1:6" ht="12.75">
      <c r="A329" s="4"/>
      <c r="B329" s="4"/>
      <c r="C329" s="4"/>
      <c r="D329" s="4"/>
      <c r="E329" s="4"/>
      <c r="F329" s="4"/>
    </row>
    <row r="330" spans="1:6" ht="12.75">
      <c r="A330" s="4"/>
      <c r="B330" s="4"/>
      <c r="C330" s="4"/>
      <c r="D330" s="4"/>
      <c r="E330" s="4"/>
      <c r="F330" s="4"/>
    </row>
    <row r="331" spans="1:6" ht="12.75">
      <c r="A331" s="4"/>
      <c r="B331" s="4"/>
      <c r="C331" s="4"/>
      <c r="D331" s="4"/>
      <c r="E331" s="4"/>
      <c r="F331" s="4"/>
    </row>
    <row r="332" spans="1:6" ht="12.75">
      <c r="A332" s="4"/>
      <c r="B332" s="4"/>
      <c r="C332" s="4"/>
      <c r="D332" s="4"/>
      <c r="E332" s="4"/>
      <c r="F332" s="4"/>
    </row>
    <row r="333" spans="1:6" ht="12.75">
      <c r="A333" s="4"/>
      <c r="B333" s="4"/>
      <c r="C333" s="4"/>
      <c r="D333" s="4"/>
      <c r="E333" s="4"/>
      <c r="F333" s="4"/>
    </row>
    <row r="334" spans="1:6" ht="12.75">
      <c r="A334" s="4"/>
      <c r="B334" s="4"/>
      <c r="C334" s="4"/>
      <c r="D334" s="4"/>
      <c r="E334" s="4"/>
      <c r="F334" s="4"/>
    </row>
    <row r="335" spans="1:6" ht="12.75">
      <c r="A335" s="4"/>
      <c r="B335" s="4"/>
      <c r="C335" s="4"/>
      <c r="D335" s="4"/>
      <c r="E335" s="4"/>
      <c r="F335" s="4"/>
    </row>
    <row r="336" spans="1:6" ht="12.75">
      <c r="A336" s="4"/>
      <c r="B336" s="4"/>
      <c r="C336" s="4"/>
      <c r="D336" s="4"/>
      <c r="E336" s="4"/>
      <c r="F336" s="4"/>
    </row>
    <row r="337" spans="1:6" ht="12.75">
      <c r="A337" s="4"/>
      <c r="B337" s="4"/>
      <c r="C337" s="4"/>
      <c r="D337" s="4"/>
      <c r="E337" s="4"/>
      <c r="F337" s="4"/>
    </row>
    <row r="338" spans="1:6" ht="12.75">
      <c r="A338" s="4"/>
      <c r="B338" s="4"/>
      <c r="C338" s="4"/>
      <c r="D338" s="4"/>
      <c r="E338" s="4"/>
      <c r="F338" s="4"/>
    </row>
    <row r="339" spans="1:6" ht="12.75">
      <c r="A339" s="4"/>
      <c r="B339" s="4"/>
      <c r="C339" s="4"/>
      <c r="D339" s="4"/>
      <c r="E339" s="4"/>
      <c r="F339" s="4"/>
    </row>
    <row r="340" spans="1:6" ht="12.75">
      <c r="A340" s="4"/>
      <c r="B340" s="4"/>
      <c r="C340" s="4"/>
      <c r="D340" s="4"/>
      <c r="E340" s="4"/>
      <c r="F340" s="4"/>
    </row>
    <row r="341" spans="1:6" ht="12.75">
      <c r="A341" s="4"/>
      <c r="B341" s="4"/>
      <c r="C341" s="4"/>
      <c r="D341" s="4"/>
      <c r="E341" s="4"/>
      <c r="F341" s="4"/>
    </row>
    <row r="342" spans="1:6" ht="12.75">
      <c r="A342" s="4"/>
      <c r="B342" s="4"/>
      <c r="C342" s="4"/>
      <c r="D342" s="4"/>
      <c r="E342" s="4"/>
      <c r="F342" s="4"/>
    </row>
    <row r="343" spans="1:6" ht="12.75">
      <c r="A343" s="4"/>
      <c r="B343" s="4"/>
      <c r="C343" s="4"/>
      <c r="D343" s="4"/>
      <c r="E343" s="4"/>
      <c r="F343" s="4"/>
    </row>
    <row r="344" spans="1:6" ht="12.75">
      <c r="A344" s="4"/>
      <c r="B344" s="4"/>
      <c r="C344" s="4"/>
      <c r="D344" s="4"/>
      <c r="E344" s="4"/>
      <c r="F344" s="4"/>
    </row>
    <row r="345" spans="1:6" ht="12.75">
      <c r="A345" s="4"/>
      <c r="B345" s="4"/>
      <c r="C345" s="4"/>
      <c r="D345" s="4"/>
      <c r="E345" s="4"/>
      <c r="F345" s="4"/>
    </row>
    <row r="346" spans="1:6" ht="12.75">
      <c r="A346" s="4"/>
      <c r="B346" s="4"/>
      <c r="C346" s="4"/>
      <c r="D346" s="4"/>
      <c r="E346" s="4"/>
      <c r="F346" s="4"/>
    </row>
    <row r="347" spans="1:6" ht="12.75">
      <c r="A347" s="4"/>
      <c r="B347" s="4"/>
      <c r="C347" s="4"/>
      <c r="D347" s="4"/>
      <c r="E347" s="4"/>
      <c r="F347" s="4"/>
    </row>
    <row r="348" spans="1:6" ht="12.75">
      <c r="A348" s="4"/>
      <c r="B348" s="4"/>
      <c r="C348" s="4"/>
      <c r="D348" s="4"/>
      <c r="E348" s="4"/>
      <c r="F348" s="4"/>
    </row>
    <row r="349" spans="1:6" ht="12.75">
      <c r="A349" s="4"/>
      <c r="B349" s="4"/>
      <c r="C349" s="4"/>
      <c r="D349" s="4"/>
      <c r="E349" s="4"/>
      <c r="F349" s="4"/>
    </row>
    <row r="350" spans="1:6" ht="12.75">
      <c r="A350" s="4"/>
      <c r="B350" s="4"/>
      <c r="C350" s="4"/>
      <c r="D350" s="4"/>
      <c r="E350" s="4"/>
      <c r="F350" s="4"/>
    </row>
    <row r="351" spans="1:6" ht="12.75">
      <c r="A351" s="4"/>
      <c r="B351" s="4"/>
      <c r="C351" s="4"/>
      <c r="D351" s="4"/>
      <c r="E351" s="4"/>
      <c r="F351" s="4"/>
    </row>
    <row r="352" spans="1:6" ht="12.75">
      <c r="A352" s="4"/>
      <c r="B352" s="4"/>
      <c r="C352" s="4"/>
      <c r="D352" s="4"/>
      <c r="E352" s="4"/>
      <c r="F352" s="4"/>
    </row>
    <row r="353" spans="1:6" ht="12.75">
      <c r="A353" s="4"/>
      <c r="B353" s="4"/>
      <c r="C353" s="4"/>
      <c r="D353" s="4"/>
      <c r="E353" s="4"/>
      <c r="F353" s="4"/>
    </row>
    <row r="354" spans="1:6" ht="12.75">
      <c r="A354" s="4"/>
      <c r="B354" s="4"/>
      <c r="C354" s="4"/>
      <c r="D354" s="4"/>
      <c r="E354" s="4"/>
      <c r="F354" s="4"/>
    </row>
    <row r="355" spans="1:6" ht="12.75">
      <c r="A355" s="4"/>
      <c r="B355" s="4"/>
      <c r="C355" s="4"/>
      <c r="D355" s="4"/>
      <c r="E355" s="4"/>
      <c r="F355" s="4"/>
    </row>
    <row r="356" spans="1:6" ht="12.75">
      <c r="A356" s="4"/>
      <c r="B356" s="4"/>
      <c r="C356" s="4"/>
      <c r="D356" s="4"/>
      <c r="E356" s="4"/>
      <c r="F356" s="4"/>
    </row>
    <row r="357" spans="1:6" ht="12.75">
      <c r="A357" s="4"/>
      <c r="B357" s="4"/>
      <c r="C357" s="4"/>
      <c r="D357" s="4"/>
      <c r="E357" s="4"/>
      <c r="F357" s="4"/>
    </row>
    <row r="358" spans="1:6" ht="12.75">
      <c r="A358" s="4"/>
      <c r="B358" s="4"/>
      <c r="C358" s="4"/>
      <c r="D358" s="4"/>
      <c r="E358" s="4"/>
      <c r="F358" s="4"/>
    </row>
    <row r="359" spans="1:6" ht="12.75">
      <c r="A359" s="4"/>
      <c r="B359" s="4"/>
      <c r="C359" s="4"/>
      <c r="D359" s="4"/>
      <c r="E359" s="4"/>
      <c r="F359" s="4"/>
    </row>
    <row r="360" spans="1:6" ht="12.75">
      <c r="A360" s="4"/>
      <c r="B360" s="4"/>
      <c r="C360" s="4"/>
      <c r="D360" s="4"/>
      <c r="E360" s="4"/>
      <c r="F360" s="4"/>
    </row>
    <row r="361" spans="1:6" ht="12.75">
      <c r="A361" s="4"/>
      <c r="B361" s="4"/>
      <c r="C361" s="4"/>
      <c r="D361" s="4"/>
      <c r="E361" s="4"/>
      <c r="F361" s="4"/>
    </row>
    <row r="362" spans="1:6" ht="12.75">
      <c r="A362" s="4"/>
      <c r="B362" s="4"/>
      <c r="C362" s="4"/>
      <c r="D362" s="4"/>
      <c r="E362" s="4"/>
      <c r="F362" s="4"/>
    </row>
    <row r="363" spans="1:6" ht="12.75">
      <c r="A363" s="4"/>
      <c r="B363" s="4"/>
      <c r="C363" s="4"/>
      <c r="D363" s="4"/>
      <c r="E363" s="4"/>
      <c r="F363" s="4"/>
    </row>
    <row r="364" spans="1:6" ht="12.75">
      <c r="A364" s="4"/>
      <c r="B364" s="4"/>
      <c r="C364" s="4"/>
      <c r="D364" s="4"/>
      <c r="E364" s="4"/>
      <c r="F364" s="4"/>
    </row>
    <row r="365" spans="1:6" ht="12.75">
      <c r="A365" s="4"/>
      <c r="B365" s="4"/>
      <c r="C365" s="4"/>
      <c r="D365" s="4"/>
      <c r="E365" s="4"/>
      <c r="F365" s="4"/>
    </row>
    <row r="366" spans="1:6" ht="12.75">
      <c r="A366" s="4"/>
      <c r="B366" s="4"/>
      <c r="C366" s="4"/>
      <c r="D366" s="4"/>
      <c r="E366" s="4"/>
      <c r="F366" s="4"/>
    </row>
    <row r="367" spans="1:6" ht="12.75">
      <c r="A367" s="4"/>
      <c r="B367" s="4"/>
      <c r="C367" s="4"/>
      <c r="D367" s="4"/>
      <c r="E367" s="4"/>
      <c r="F367" s="4"/>
    </row>
    <row r="368" spans="1:6" ht="12.75">
      <c r="A368" s="4"/>
      <c r="B368" s="4"/>
      <c r="C368" s="4"/>
      <c r="D368" s="4"/>
      <c r="E368" s="4"/>
      <c r="F368" s="4"/>
    </row>
    <row r="369" spans="1:6" ht="12.75">
      <c r="A369" s="4"/>
      <c r="B369" s="4"/>
      <c r="C369" s="4"/>
      <c r="D369" s="4"/>
      <c r="E369" s="4"/>
      <c r="F369" s="4"/>
    </row>
    <row r="370" spans="1:6" ht="12.75">
      <c r="A370" s="4"/>
      <c r="B370" s="4"/>
      <c r="C370" s="4"/>
      <c r="D370" s="4"/>
      <c r="E370" s="4"/>
      <c r="F370" s="4"/>
    </row>
    <row r="371" spans="1:6" ht="12.75">
      <c r="A371" s="4"/>
      <c r="B371" s="4"/>
      <c r="C371" s="4"/>
      <c r="D371" s="4"/>
      <c r="E371" s="4"/>
      <c r="F371" s="4"/>
    </row>
    <row r="372" spans="1:6" ht="12.75">
      <c r="A372" s="4"/>
      <c r="B372" s="4"/>
      <c r="C372" s="4"/>
      <c r="D372" s="4"/>
      <c r="E372" s="4"/>
      <c r="F372" s="4"/>
    </row>
    <row r="373" spans="1:6" ht="12.75">
      <c r="A373" s="4"/>
      <c r="B373" s="4"/>
      <c r="C373" s="4"/>
      <c r="D373" s="4"/>
      <c r="E373" s="4"/>
      <c r="F373" s="4"/>
    </row>
    <row r="374" spans="1:6" ht="12.75">
      <c r="A374" s="4"/>
      <c r="B374" s="4"/>
      <c r="C374" s="4"/>
      <c r="D374" s="4"/>
      <c r="E374" s="4"/>
      <c r="F374" s="4"/>
    </row>
    <row r="375" spans="1:6" ht="12.75">
      <c r="A375" s="4"/>
      <c r="B375" s="4"/>
      <c r="C375" s="4"/>
      <c r="D375" s="4"/>
      <c r="E375" s="4"/>
      <c r="F375" s="4"/>
    </row>
    <row r="376" spans="1:6" ht="12.75">
      <c r="A376" s="4"/>
      <c r="B376" s="4"/>
      <c r="C376" s="4"/>
      <c r="D376" s="4"/>
      <c r="E376" s="4"/>
      <c r="F376" s="4"/>
    </row>
    <row r="377" spans="1:6" ht="12.75">
      <c r="A377" s="4"/>
      <c r="B377" s="4"/>
      <c r="C377" s="4"/>
      <c r="D377" s="4"/>
      <c r="E377" s="4"/>
      <c r="F377" s="4"/>
    </row>
    <row r="378" spans="1:6" ht="12.75">
      <c r="A378" s="4"/>
      <c r="B378" s="4"/>
      <c r="C378" s="4"/>
      <c r="D378" s="4"/>
      <c r="E378" s="4"/>
      <c r="F378" s="4"/>
    </row>
    <row r="379" spans="1:6" ht="12.75">
      <c r="A379" s="4"/>
      <c r="B379" s="4"/>
      <c r="C379" s="4"/>
      <c r="D379" s="4"/>
      <c r="E379" s="4"/>
      <c r="F379" s="4"/>
    </row>
    <row r="380" spans="1:6" ht="12.75">
      <c r="A380" s="4"/>
      <c r="B380" s="4"/>
      <c r="C380" s="4"/>
      <c r="D380" s="4"/>
      <c r="E380" s="4"/>
      <c r="F380" s="4"/>
    </row>
    <row r="381" spans="1:6" ht="12.75">
      <c r="A381" s="4"/>
      <c r="B381" s="4"/>
      <c r="C381" s="4"/>
      <c r="D381" s="4"/>
      <c r="E381" s="4"/>
      <c r="F381" s="4"/>
    </row>
    <row r="382" spans="1:6" ht="12.75">
      <c r="A382" s="4"/>
      <c r="B382" s="4"/>
      <c r="C382" s="4"/>
      <c r="D382" s="4"/>
      <c r="E382" s="4"/>
      <c r="F382" s="4"/>
    </row>
    <row r="383" spans="1:6" ht="12.75">
      <c r="A383" s="4"/>
      <c r="B383" s="4"/>
      <c r="C383" s="4"/>
      <c r="D383" s="4"/>
      <c r="E383" s="4"/>
      <c r="F383" s="4"/>
    </row>
    <row r="384" spans="1:6" ht="12.75">
      <c r="A384" s="4"/>
      <c r="B384" s="4"/>
      <c r="C384" s="4"/>
      <c r="D384" s="4"/>
      <c r="E384" s="4"/>
      <c r="F384" s="4"/>
    </row>
    <row r="385" spans="1:6" ht="12.75">
      <c r="A385" s="4"/>
      <c r="B385" s="4"/>
      <c r="C385" s="4"/>
      <c r="D385" s="4"/>
      <c r="E385" s="4"/>
      <c r="F385" s="4"/>
    </row>
    <row r="386" spans="1:6" ht="12.75">
      <c r="A386" s="4"/>
      <c r="B386" s="4"/>
      <c r="C386" s="4"/>
      <c r="D386" s="4"/>
      <c r="E386" s="4"/>
      <c r="F386" s="4"/>
    </row>
    <row r="387" spans="1:6" ht="12.75">
      <c r="A387" s="4"/>
      <c r="B387" s="4"/>
      <c r="C387" s="4"/>
      <c r="D387" s="4"/>
      <c r="E387" s="4"/>
      <c r="F387" s="4"/>
    </row>
    <row r="388" spans="1:6" ht="12.75">
      <c r="A388" s="4"/>
      <c r="B388" s="4"/>
      <c r="C388" s="4"/>
      <c r="D388" s="4"/>
      <c r="E388" s="4"/>
      <c r="F388" s="4"/>
    </row>
    <row r="389" spans="1:6" ht="12.75">
      <c r="A389" s="4"/>
      <c r="B389" s="4"/>
      <c r="C389" s="4"/>
      <c r="D389" s="4"/>
      <c r="E389" s="4"/>
      <c r="F389" s="4"/>
    </row>
    <row r="390" spans="1:6" ht="12.75">
      <c r="A390" s="4"/>
      <c r="B390" s="4"/>
      <c r="C390" s="4"/>
      <c r="D390" s="4"/>
      <c r="E390" s="4"/>
      <c r="F390" s="4"/>
    </row>
    <row r="391" spans="1:6" ht="12.75">
      <c r="A391" s="4"/>
      <c r="B391" s="4"/>
      <c r="C391" s="4"/>
      <c r="D391" s="4"/>
      <c r="E391" s="4"/>
      <c r="F391" s="4"/>
    </row>
    <row r="392" spans="1:6" ht="12.75">
      <c r="A392" s="4"/>
      <c r="B392" s="4"/>
      <c r="C392" s="4"/>
      <c r="D392" s="4"/>
      <c r="E392" s="4"/>
      <c r="F392" s="4"/>
    </row>
    <row r="393" spans="1:6" ht="12.75">
      <c r="A393" s="4"/>
      <c r="B393" s="4"/>
      <c r="C393" s="4"/>
      <c r="D393" s="4"/>
      <c r="E393" s="4"/>
      <c r="F393" s="4"/>
    </row>
    <row r="394" spans="1:6" ht="12.75">
      <c r="A394" s="4"/>
      <c r="B394" s="4"/>
      <c r="C394" s="4"/>
      <c r="D394" s="4"/>
      <c r="E394" s="4"/>
      <c r="F394" s="4"/>
    </row>
    <row r="395" spans="1:6" ht="12.75">
      <c r="A395" s="4"/>
      <c r="B395" s="4"/>
      <c r="C395" s="4"/>
      <c r="D395" s="4"/>
      <c r="E395" s="4"/>
      <c r="F395" s="4"/>
    </row>
    <row r="396" spans="1:6" ht="12.75">
      <c r="A396" s="4"/>
      <c r="B396" s="4"/>
      <c r="C396" s="4"/>
      <c r="D396" s="4"/>
      <c r="E396" s="4"/>
      <c r="F396" s="4"/>
    </row>
    <row r="397" spans="1:6" ht="12.75">
      <c r="A397" s="4"/>
      <c r="B397" s="4"/>
      <c r="C397" s="4"/>
      <c r="D397" s="4"/>
      <c r="E397" s="4"/>
      <c r="F397" s="4"/>
    </row>
    <row r="398" spans="1:6" ht="12.75">
      <c r="A398" s="4"/>
      <c r="B398" s="4"/>
      <c r="C398" s="4"/>
      <c r="D398" s="4"/>
      <c r="E398" s="4"/>
      <c r="F398" s="4"/>
    </row>
    <row r="399" spans="1:6" ht="12.75">
      <c r="A399" s="4"/>
      <c r="B399" s="4"/>
      <c r="C399" s="4"/>
      <c r="D399" s="4"/>
      <c r="E399" s="4"/>
      <c r="F399" s="4"/>
    </row>
    <row r="400" spans="1:6" ht="12.75">
      <c r="A400" s="4"/>
      <c r="B400" s="4"/>
      <c r="C400" s="4"/>
      <c r="D400" s="4"/>
      <c r="E400" s="4"/>
      <c r="F400" s="4"/>
    </row>
    <row r="401" spans="1:6" ht="12.75">
      <c r="A401" s="4"/>
      <c r="B401" s="4"/>
      <c r="C401" s="4"/>
      <c r="D401" s="4"/>
      <c r="E401" s="4"/>
      <c r="F401" s="4"/>
    </row>
    <row r="402" spans="1:6" ht="12.75">
      <c r="A402" s="4"/>
      <c r="B402" s="4"/>
      <c r="C402" s="4"/>
      <c r="D402" s="4"/>
      <c r="E402" s="4"/>
      <c r="F402" s="4"/>
    </row>
    <row r="403" spans="1:6" ht="12.75">
      <c r="A403" s="4"/>
      <c r="B403" s="4"/>
      <c r="C403" s="4"/>
      <c r="D403" s="4"/>
      <c r="E403" s="4"/>
      <c r="F403" s="4"/>
    </row>
    <row r="404" spans="1:6" ht="12.75">
      <c r="A404" s="4"/>
      <c r="B404" s="4"/>
      <c r="C404" s="4"/>
      <c r="D404" s="4"/>
      <c r="E404" s="4"/>
      <c r="F404" s="4"/>
    </row>
    <row r="405" spans="1:6" ht="12.75">
      <c r="A405" s="4"/>
      <c r="B405" s="4"/>
      <c r="C405" s="4"/>
      <c r="D405" s="4"/>
      <c r="E405" s="4"/>
      <c r="F405" s="4"/>
    </row>
    <row r="406" spans="1:6" ht="12.75">
      <c r="A406" s="4"/>
      <c r="B406" s="4"/>
      <c r="C406" s="4"/>
      <c r="D406" s="4"/>
      <c r="E406" s="4"/>
      <c r="F406" s="4"/>
    </row>
    <row r="407" spans="1:6" ht="12.75">
      <c r="A407" s="4"/>
      <c r="B407" s="4"/>
      <c r="C407" s="4"/>
      <c r="D407" s="4"/>
      <c r="E407" s="4"/>
      <c r="F407" s="4"/>
    </row>
    <row r="408" spans="1:6" ht="12.75">
      <c r="A408" s="4"/>
      <c r="B408" s="4"/>
      <c r="C408" s="4"/>
      <c r="D408" s="4"/>
      <c r="E408" s="4"/>
      <c r="F408" s="4"/>
    </row>
    <row r="409" spans="1:6" ht="12.75">
      <c r="A409" s="4"/>
      <c r="B409" s="4"/>
      <c r="C409" s="4"/>
      <c r="D409" s="4"/>
      <c r="E409" s="4"/>
      <c r="F409" s="4"/>
    </row>
    <row r="410" spans="1:6" ht="12.75">
      <c r="A410" s="4"/>
      <c r="B410" s="4"/>
      <c r="C410" s="4"/>
      <c r="D410" s="4"/>
      <c r="E410" s="4"/>
      <c r="F410" s="4"/>
    </row>
    <row r="411" spans="1:6" ht="12.75">
      <c r="A411" s="4"/>
      <c r="B411" s="4"/>
      <c r="C411" s="4"/>
      <c r="D411" s="4"/>
      <c r="E411" s="4"/>
      <c r="F411" s="4"/>
    </row>
    <row r="412" spans="1:6" ht="12.75">
      <c r="A412" s="4"/>
      <c r="B412" s="4"/>
      <c r="C412" s="4"/>
      <c r="D412" s="4"/>
      <c r="E412" s="4"/>
      <c r="F412" s="4"/>
    </row>
    <row r="413" spans="1:6" ht="12.75">
      <c r="A413" s="4"/>
      <c r="B413" s="4"/>
      <c r="C413" s="4"/>
      <c r="D413" s="4"/>
      <c r="E413" s="4"/>
      <c r="F413" s="4"/>
    </row>
    <row r="414" spans="1:6" ht="12.75">
      <c r="A414" s="4"/>
      <c r="B414" s="4"/>
      <c r="C414" s="4"/>
      <c r="D414" s="4"/>
      <c r="E414" s="4"/>
      <c r="F414" s="4"/>
    </row>
    <row r="415" spans="1:6" ht="12.75">
      <c r="A415" s="4"/>
      <c r="B415" s="4"/>
      <c r="C415" s="4"/>
      <c r="D415" s="4"/>
      <c r="E415" s="4"/>
      <c r="F415" s="4"/>
    </row>
    <row r="416" spans="1:6" ht="12.75">
      <c r="A416" s="4"/>
      <c r="B416" s="4"/>
      <c r="C416" s="4"/>
      <c r="D416" s="4"/>
      <c r="E416" s="4"/>
      <c r="F416" s="4"/>
    </row>
    <row r="417" spans="1:6" ht="12.75">
      <c r="A417" s="4"/>
      <c r="B417" s="4"/>
      <c r="C417" s="4"/>
      <c r="D417" s="4"/>
      <c r="E417" s="4"/>
      <c r="F417" s="4"/>
    </row>
    <row r="418" spans="1:6" ht="12.75">
      <c r="A418" s="4"/>
      <c r="B418" s="4"/>
      <c r="C418" s="4"/>
      <c r="D418" s="4"/>
      <c r="E418" s="4"/>
      <c r="F418" s="4"/>
    </row>
    <row r="419" spans="1:6" ht="12.75">
      <c r="A419" s="4"/>
      <c r="B419" s="4"/>
      <c r="C419" s="4"/>
      <c r="D419" s="4"/>
      <c r="E419" s="4"/>
      <c r="F419" s="4"/>
    </row>
    <row r="420" spans="1:6" ht="12.75">
      <c r="A420" s="4"/>
      <c r="B420" s="4"/>
      <c r="C420" s="4"/>
      <c r="D420" s="4"/>
      <c r="E420" s="4"/>
      <c r="F420" s="4"/>
    </row>
    <row r="421" spans="1:6" ht="12.75">
      <c r="A421" s="4"/>
      <c r="B421" s="4"/>
      <c r="C421" s="4"/>
      <c r="D421" s="4"/>
      <c r="E421" s="4"/>
      <c r="F421" s="4"/>
    </row>
    <row r="422" spans="1:6" ht="12.75">
      <c r="A422" s="4"/>
      <c r="B422" s="4"/>
      <c r="C422" s="4"/>
      <c r="D422" s="4"/>
      <c r="E422" s="4"/>
      <c r="F422" s="4"/>
    </row>
    <row r="423" spans="1:6" ht="12.75">
      <c r="A423" s="4"/>
      <c r="B423" s="4"/>
      <c r="C423" s="4"/>
      <c r="D423" s="4"/>
      <c r="E423" s="4"/>
      <c r="F423" s="4"/>
    </row>
    <row r="424" spans="1:6" ht="12.75">
      <c r="A424" s="4"/>
      <c r="B424" s="4"/>
      <c r="C424" s="4"/>
      <c r="D424" s="4"/>
      <c r="E424" s="4"/>
      <c r="F424" s="4"/>
    </row>
    <row r="425" spans="1:6" ht="12.75">
      <c r="A425" s="4"/>
      <c r="B425" s="4"/>
      <c r="C425" s="4"/>
      <c r="D425" s="4"/>
      <c r="E425" s="4"/>
      <c r="F425" s="4"/>
    </row>
    <row r="426" spans="1:6" ht="12.75">
      <c r="A426" s="4"/>
      <c r="B426" s="4"/>
      <c r="C426" s="4"/>
      <c r="D426" s="4"/>
      <c r="E426" s="4"/>
      <c r="F426" s="4"/>
    </row>
    <row r="427" spans="1:6" ht="12.75">
      <c r="A427" s="4"/>
      <c r="B427" s="4"/>
      <c r="C427" s="4"/>
      <c r="D427" s="4"/>
      <c r="E427" s="4"/>
      <c r="F427" s="4"/>
    </row>
    <row r="428" spans="1:6" ht="12.75">
      <c r="A428" s="4"/>
      <c r="B428" s="4"/>
      <c r="C428" s="4"/>
      <c r="D428" s="4"/>
      <c r="E428" s="4"/>
      <c r="F428" s="4"/>
    </row>
    <row r="429" spans="1:6" ht="12.75">
      <c r="A429" s="4"/>
      <c r="B429" s="4"/>
      <c r="C429" s="4"/>
      <c r="D429" s="4"/>
      <c r="E429" s="4"/>
      <c r="F429" s="4"/>
    </row>
    <row r="430" spans="1:6" ht="12.75">
      <c r="A430" s="4"/>
      <c r="B430" s="4"/>
      <c r="C430" s="4"/>
      <c r="D430" s="4"/>
      <c r="E430" s="4"/>
      <c r="F430" s="4"/>
    </row>
    <row r="431" spans="1:6" ht="12.75">
      <c r="A431" s="4"/>
      <c r="B431" s="4"/>
      <c r="C431" s="4"/>
      <c r="D431" s="4"/>
      <c r="E431" s="4"/>
      <c r="F431" s="4"/>
    </row>
    <row r="432" spans="1:6" ht="12.75">
      <c r="A432" s="4"/>
      <c r="B432" s="4"/>
      <c r="C432" s="4"/>
      <c r="D432" s="4"/>
      <c r="E432" s="4"/>
      <c r="F432" s="4"/>
    </row>
    <row r="433" spans="1:6" ht="12.75">
      <c r="A433" s="4"/>
      <c r="B433" s="4"/>
      <c r="C433" s="4"/>
      <c r="D433" s="4"/>
      <c r="E433" s="4"/>
      <c r="F433" s="4"/>
    </row>
    <row r="434" spans="1:6" ht="12.75">
      <c r="A434" s="4"/>
      <c r="B434" s="4"/>
      <c r="C434" s="4"/>
      <c r="D434" s="4"/>
      <c r="E434" s="4"/>
      <c r="F434" s="4"/>
    </row>
    <row r="435" spans="1:6" ht="12.75">
      <c r="A435" s="4"/>
      <c r="B435" s="4"/>
      <c r="C435" s="4"/>
      <c r="D435" s="4"/>
      <c r="E435" s="4"/>
      <c r="F435" s="4"/>
    </row>
    <row r="436" spans="1:6" ht="12.75">
      <c r="A436" s="4"/>
      <c r="B436" s="4"/>
      <c r="C436" s="4"/>
      <c r="D436" s="4"/>
      <c r="E436" s="4"/>
      <c r="F436" s="4"/>
    </row>
    <row r="437" spans="1:6" ht="12.75">
      <c r="A437" s="4"/>
      <c r="B437" s="4"/>
      <c r="C437" s="4"/>
      <c r="D437" s="4"/>
      <c r="E437" s="4"/>
      <c r="F437" s="4"/>
    </row>
    <row r="438" spans="1:6" ht="12.75">
      <c r="A438" s="4"/>
      <c r="B438" s="4"/>
      <c r="C438" s="4"/>
      <c r="D438" s="4"/>
      <c r="E438" s="4"/>
      <c r="F438" s="4"/>
    </row>
    <row r="439" spans="1:6" ht="12.75">
      <c r="A439" s="4"/>
      <c r="B439" s="4"/>
      <c r="C439" s="4"/>
      <c r="D439" s="4"/>
      <c r="E439" s="4"/>
      <c r="F439" s="4"/>
    </row>
    <row r="440" spans="1:6" ht="12.75">
      <c r="A440" s="4"/>
      <c r="B440" s="4"/>
      <c r="C440" s="4"/>
      <c r="D440" s="4"/>
      <c r="E440" s="4"/>
      <c r="F440" s="4"/>
    </row>
    <row r="441" spans="1:6" ht="12.75">
      <c r="A441" s="4"/>
      <c r="B441" s="4"/>
      <c r="C441" s="4"/>
      <c r="D441" s="4"/>
      <c r="E441" s="4"/>
      <c r="F441" s="4"/>
    </row>
    <row r="442" spans="1:6" ht="12.75">
      <c r="A442" s="4"/>
      <c r="B442" s="4"/>
      <c r="C442" s="4"/>
      <c r="D442" s="4"/>
      <c r="E442" s="4"/>
      <c r="F442" s="4"/>
    </row>
    <row r="443" spans="1:6" ht="12.75">
      <c r="A443" s="4"/>
      <c r="B443" s="4"/>
      <c r="C443" s="4"/>
      <c r="D443" s="4"/>
      <c r="E443" s="4"/>
      <c r="F443" s="4"/>
    </row>
    <row r="444" spans="1:6" ht="12.75">
      <c r="A444" s="4"/>
      <c r="B444" s="4"/>
      <c r="C444" s="4"/>
      <c r="D444" s="4"/>
      <c r="E444" s="4"/>
      <c r="F444" s="4"/>
    </row>
    <row r="445" spans="1:6" ht="12.75">
      <c r="A445" s="4"/>
      <c r="B445" s="4"/>
      <c r="C445" s="4"/>
      <c r="D445" s="4"/>
      <c r="E445" s="4"/>
      <c r="F445" s="4"/>
    </row>
    <row r="446" spans="1:6" ht="12.75">
      <c r="A446" s="4"/>
      <c r="B446" s="4"/>
      <c r="C446" s="4"/>
      <c r="D446" s="4"/>
      <c r="E446" s="4"/>
      <c r="F446" s="4"/>
    </row>
    <row r="447" spans="1:6" ht="12.75">
      <c r="A447" s="4"/>
      <c r="B447" s="4"/>
      <c r="C447" s="4"/>
      <c r="D447" s="4"/>
      <c r="E447" s="4"/>
      <c r="F447" s="4"/>
    </row>
    <row r="448" spans="1:6" ht="12.75">
      <c r="A448" s="4"/>
      <c r="B448" s="4"/>
      <c r="C448" s="4"/>
      <c r="D448" s="4"/>
      <c r="E448" s="4"/>
      <c r="F448" s="4"/>
    </row>
    <row r="449" spans="1:6" ht="12.75">
      <c r="A449" s="4"/>
      <c r="B449" s="4"/>
      <c r="C449" s="4"/>
      <c r="D449" s="4"/>
      <c r="E449" s="4"/>
      <c r="F449" s="4"/>
    </row>
    <row r="450" spans="1:6" ht="12.75">
      <c r="A450" s="4"/>
      <c r="B450" s="4"/>
      <c r="C450" s="4"/>
      <c r="D450" s="4"/>
      <c r="E450" s="4"/>
      <c r="F450" s="4"/>
    </row>
    <row r="451" spans="1:6" ht="12.75">
      <c r="A451" s="4"/>
      <c r="B451" s="4"/>
      <c r="C451" s="4"/>
      <c r="D451" s="4"/>
      <c r="E451" s="4"/>
      <c r="F451" s="4"/>
    </row>
    <row r="452" spans="1:6" ht="12.75">
      <c r="A452" s="4"/>
      <c r="B452" s="4"/>
      <c r="C452" s="4"/>
      <c r="D452" s="4"/>
      <c r="E452" s="4"/>
      <c r="F452" s="4"/>
    </row>
    <row r="453" spans="1:6" ht="12.75">
      <c r="A453" s="4"/>
      <c r="B453" s="4"/>
      <c r="C453" s="4"/>
      <c r="D453" s="4"/>
      <c r="E453" s="4"/>
      <c r="F453" s="4"/>
    </row>
    <row r="454" spans="1:6" ht="12.75">
      <c r="A454" s="4"/>
      <c r="B454" s="4"/>
      <c r="C454" s="4"/>
      <c r="D454" s="4"/>
      <c r="E454" s="4"/>
      <c r="F454" s="4"/>
    </row>
    <row r="455" spans="1:6" ht="12.75">
      <c r="A455" s="4"/>
      <c r="B455" s="4"/>
      <c r="C455" s="4"/>
      <c r="D455" s="4"/>
      <c r="E455" s="4"/>
      <c r="F455" s="4"/>
    </row>
    <row r="456" spans="1:6" ht="12.75">
      <c r="A456" s="4"/>
      <c r="B456" s="4"/>
      <c r="C456" s="4"/>
      <c r="D456" s="4"/>
      <c r="E456" s="4"/>
      <c r="F456" s="4"/>
    </row>
    <row r="457" spans="1:6" ht="12.75">
      <c r="A457" s="4"/>
      <c r="B457" s="4"/>
      <c r="C457" s="4"/>
      <c r="D457" s="4"/>
      <c r="E457" s="4"/>
      <c r="F457" s="4"/>
    </row>
    <row r="458" spans="1:6" ht="12.75">
      <c r="A458" s="4"/>
      <c r="B458" s="4"/>
      <c r="C458" s="4"/>
      <c r="D458" s="4"/>
      <c r="E458" s="4"/>
      <c r="F458" s="4"/>
    </row>
    <row r="459" spans="1:6" ht="12.75">
      <c r="A459" s="4"/>
      <c r="B459" s="4"/>
      <c r="C459" s="4"/>
      <c r="D459" s="4"/>
      <c r="E459" s="4"/>
      <c r="F459" s="4"/>
    </row>
    <row r="460" spans="1:6" ht="12.75">
      <c r="A460" s="4"/>
      <c r="B460" s="4"/>
      <c r="C460" s="4"/>
      <c r="D460" s="4"/>
      <c r="E460" s="4"/>
      <c r="F460" s="4"/>
    </row>
    <row r="461" spans="1:6" ht="12.75">
      <c r="A461" s="4"/>
      <c r="B461" s="4"/>
      <c r="C461" s="4"/>
      <c r="D461" s="4"/>
      <c r="E461" s="4"/>
      <c r="F461" s="4"/>
    </row>
    <row r="462" spans="1:6" ht="12.75">
      <c r="A462" s="4"/>
      <c r="B462" s="4"/>
      <c r="C462" s="4"/>
      <c r="D462" s="4"/>
      <c r="E462" s="4"/>
      <c r="F462" s="4"/>
    </row>
  </sheetData>
  <sheetProtection/>
  <mergeCells count="2">
    <mergeCell ref="A1:F1"/>
    <mergeCell ref="B214:D214"/>
  </mergeCells>
  <printOptions gridLines="1"/>
  <pageMargins left="0" right="0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192">
      <selection activeCell="A231" sqref="A231:IV231"/>
    </sheetView>
  </sheetViews>
  <sheetFormatPr defaultColWidth="9.140625" defaultRowHeight="12.75"/>
  <cols>
    <col min="1" max="1" width="14.421875" style="0" customWidth="1"/>
    <col min="2" max="2" width="13.8515625" style="0" customWidth="1"/>
    <col min="3" max="3" width="21.421875" style="0" customWidth="1"/>
    <col min="4" max="4" width="18.421875" style="0" customWidth="1"/>
    <col min="5" max="5" width="16.140625" style="0" customWidth="1"/>
    <col min="6" max="6" width="17.57421875" style="0" customWidth="1"/>
  </cols>
  <sheetData>
    <row r="1" spans="1:6" ht="27" thickBot="1">
      <c r="A1" s="49" t="s">
        <v>316</v>
      </c>
      <c r="B1" s="50"/>
      <c r="C1" s="50"/>
      <c r="D1" s="50"/>
      <c r="E1" s="50"/>
      <c r="F1" s="51"/>
    </row>
    <row r="2" spans="1:6" ht="18.75" thickBot="1">
      <c r="A2" s="27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28" t="s">
        <v>133</v>
      </c>
    </row>
    <row r="3" spans="1:6" ht="12.75">
      <c r="A3" s="14">
        <v>39995</v>
      </c>
      <c r="B3" s="4" t="s">
        <v>314</v>
      </c>
      <c r="C3" s="4" t="s">
        <v>315</v>
      </c>
      <c r="D3" s="4" t="s">
        <v>314</v>
      </c>
      <c r="E3" s="29">
        <v>394.01</v>
      </c>
      <c r="F3" s="4">
        <v>0</v>
      </c>
    </row>
    <row r="4" spans="1:6" ht="12.75">
      <c r="A4" s="14" t="s">
        <v>317</v>
      </c>
      <c r="B4" s="4" t="s">
        <v>5</v>
      </c>
      <c r="C4" s="4" t="s">
        <v>318</v>
      </c>
      <c r="D4" s="4" t="s">
        <v>228</v>
      </c>
      <c r="E4" s="29">
        <v>654.13</v>
      </c>
      <c r="F4" s="4">
        <v>862</v>
      </c>
    </row>
    <row r="5" spans="1:6" ht="12.75">
      <c r="A5" s="14">
        <v>39986</v>
      </c>
      <c r="B5" s="4" t="s">
        <v>5</v>
      </c>
      <c r="C5" s="4" t="s">
        <v>84</v>
      </c>
      <c r="D5" s="4" t="s">
        <v>15</v>
      </c>
      <c r="E5" s="29">
        <v>43.23</v>
      </c>
      <c r="F5" s="4">
        <v>19</v>
      </c>
    </row>
    <row r="6" spans="1:6" ht="12.75">
      <c r="A6" s="4" t="s">
        <v>319</v>
      </c>
      <c r="B6" s="4" t="s">
        <v>312</v>
      </c>
      <c r="C6" s="4" t="s">
        <v>320</v>
      </c>
      <c r="D6" s="4" t="s">
        <v>15</v>
      </c>
      <c r="E6" s="29">
        <v>87.19</v>
      </c>
      <c r="F6" s="4">
        <v>458</v>
      </c>
    </row>
    <row r="7" spans="1:6" ht="12.75">
      <c r="A7" s="4" t="s">
        <v>321</v>
      </c>
      <c r="B7" s="4" t="s">
        <v>88</v>
      </c>
      <c r="C7" s="4" t="s">
        <v>322</v>
      </c>
      <c r="D7" s="4" t="s">
        <v>28</v>
      </c>
      <c r="E7" s="29">
        <v>194.15</v>
      </c>
      <c r="F7" s="4">
        <v>504</v>
      </c>
    </row>
    <row r="8" spans="1:6" ht="12.75">
      <c r="A8" s="4" t="s">
        <v>324</v>
      </c>
      <c r="B8" s="4" t="s">
        <v>5</v>
      </c>
      <c r="C8" s="4" t="s">
        <v>323</v>
      </c>
      <c r="D8" s="4" t="s">
        <v>210</v>
      </c>
      <c r="E8" s="29">
        <v>203.65</v>
      </c>
      <c r="F8" s="4">
        <v>589</v>
      </c>
    </row>
    <row r="9" spans="1:6" ht="12.75">
      <c r="A9" s="4" t="s">
        <v>326</v>
      </c>
      <c r="B9" s="4" t="s">
        <v>312</v>
      </c>
      <c r="C9" s="4" t="s">
        <v>327</v>
      </c>
      <c r="D9" s="4" t="s">
        <v>15</v>
      </c>
      <c r="E9" s="29">
        <v>48.42</v>
      </c>
      <c r="F9" s="4">
        <v>254</v>
      </c>
    </row>
    <row r="10" spans="1:6" ht="12.75">
      <c r="A10" s="4" t="s">
        <v>325</v>
      </c>
      <c r="B10" s="4" t="s">
        <v>88</v>
      </c>
      <c r="C10" s="4" t="s">
        <v>328</v>
      </c>
      <c r="D10" s="4" t="s">
        <v>37</v>
      </c>
      <c r="E10" s="29">
        <v>236.37</v>
      </c>
      <c r="F10" s="4">
        <v>316</v>
      </c>
    </row>
    <row r="11" spans="1:6" ht="12.75">
      <c r="A11" s="4" t="s">
        <v>325</v>
      </c>
      <c r="B11" s="4" t="s">
        <v>96</v>
      </c>
      <c r="C11" s="4" t="s">
        <v>286</v>
      </c>
      <c r="D11" s="4" t="s">
        <v>22</v>
      </c>
      <c r="E11" s="29">
        <v>153.72</v>
      </c>
      <c r="F11" s="4">
        <v>372</v>
      </c>
    </row>
    <row r="12" spans="1:6" ht="12.75">
      <c r="A12" s="14">
        <v>40033</v>
      </c>
      <c r="B12" s="4" t="s">
        <v>96</v>
      </c>
      <c r="C12" s="4" t="s">
        <v>9</v>
      </c>
      <c r="D12" s="4" t="s">
        <v>28</v>
      </c>
      <c r="E12" s="29">
        <v>59.48</v>
      </c>
      <c r="F12" s="4">
        <v>94</v>
      </c>
    </row>
    <row r="13" spans="1:6" ht="12.75">
      <c r="A13" s="14">
        <v>40033</v>
      </c>
      <c r="B13" s="4" t="s">
        <v>96</v>
      </c>
      <c r="C13" s="4" t="s">
        <v>9</v>
      </c>
      <c r="D13" s="4" t="s">
        <v>44</v>
      </c>
      <c r="E13" s="29">
        <v>54.8</v>
      </c>
      <c r="F13" s="4">
        <v>94</v>
      </c>
    </row>
    <row r="14" spans="1:6" ht="12.75">
      <c r="A14" s="14">
        <v>40033</v>
      </c>
      <c r="B14" s="4" t="s">
        <v>54</v>
      </c>
      <c r="C14" s="4" t="s">
        <v>77</v>
      </c>
      <c r="D14" s="4" t="s">
        <v>22</v>
      </c>
      <c r="E14" s="29">
        <v>104.43</v>
      </c>
      <c r="F14" s="4">
        <v>68</v>
      </c>
    </row>
    <row r="15" spans="1:6" ht="12.75">
      <c r="A15" s="4" t="s">
        <v>329</v>
      </c>
      <c r="B15" s="4" t="s">
        <v>25</v>
      </c>
      <c r="C15" s="4" t="s">
        <v>9</v>
      </c>
      <c r="D15" s="4" t="s">
        <v>22</v>
      </c>
      <c r="E15" s="29">
        <v>369.9</v>
      </c>
      <c r="F15" s="4">
        <v>128</v>
      </c>
    </row>
    <row r="16" spans="1:6" ht="12.75">
      <c r="A16" s="4" t="s">
        <v>329</v>
      </c>
      <c r="B16" s="4" t="s">
        <v>312</v>
      </c>
      <c r="C16" s="4" t="s">
        <v>331</v>
      </c>
      <c r="D16" s="4" t="s">
        <v>15</v>
      </c>
      <c r="E16" s="29">
        <v>29.07</v>
      </c>
      <c r="F16" s="4">
        <v>119</v>
      </c>
    </row>
    <row r="17" spans="1:6" ht="12.75">
      <c r="A17" s="14">
        <v>40042</v>
      </c>
      <c r="B17" s="4" t="s">
        <v>88</v>
      </c>
      <c r="C17" s="4" t="s">
        <v>71</v>
      </c>
      <c r="D17" s="4" t="s">
        <v>71</v>
      </c>
      <c r="E17" s="29">
        <v>95.96</v>
      </c>
      <c r="F17" s="4">
        <v>62</v>
      </c>
    </row>
    <row r="18" spans="1:6" ht="12.75">
      <c r="A18" s="14">
        <v>40045</v>
      </c>
      <c r="B18" s="4" t="s">
        <v>25</v>
      </c>
      <c r="C18" s="4" t="s">
        <v>119</v>
      </c>
      <c r="D18" s="4" t="s">
        <v>44</v>
      </c>
      <c r="E18" s="29">
        <v>215.78</v>
      </c>
      <c r="F18" s="4">
        <v>355</v>
      </c>
    </row>
    <row r="19" spans="1:6" ht="12.75">
      <c r="A19" s="14">
        <v>40046</v>
      </c>
      <c r="B19" s="4" t="s">
        <v>312</v>
      </c>
      <c r="C19" s="4" t="s">
        <v>286</v>
      </c>
      <c r="D19" s="4" t="s">
        <v>15</v>
      </c>
      <c r="E19" s="29">
        <v>24.19</v>
      </c>
      <c r="F19" s="4">
        <v>107</v>
      </c>
    </row>
    <row r="20" spans="1:6" ht="12.75">
      <c r="A20" s="14">
        <v>40046</v>
      </c>
      <c r="B20" s="4" t="s">
        <v>25</v>
      </c>
      <c r="C20" s="4" t="s">
        <v>97</v>
      </c>
      <c r="D20" s="4" t="s">
        <v>26</v>
      </c>
      <c r="E20" s="29">
        <v>143.85</v>
      </c>
      <c r="F20" s="4">
        <v>104</v>
      </c>
    </row>
    <row r="21" spans="1:6" ht="12.75">
      <c r="A21" s="14">
        <v>40047</v>
      </c>
      <c r="B21" s="4" t="s">
        <v>305</v>
      </c>
      <c r="C21" s="4" t="s">
        <v>66</v>
      </c>
      <c r="D21" s="4" t="s">
        <v>28</v>
      </c>
      <c r="E21" s="29">
        <v>74.02</v>
      </c>
      <c r="F21" s="4">
        <v>192</v>
      </c>
    </row>
    <row r="22" spans="1:6" ht="12.75">
      <c r="A22" s="14">
        <v>40047</v>
      </c>
      <c r="B22" s="4" t="s">
        <v>25</v>
      </c>
      <c r="C22" s="4" t="s">
        <v>9</v>
      </c>
      <c r="D22" s="4" t="s">
        <v>19</v>
      </c>
      <c r="E22" s="29">
        <v>215.77</v>
      </c>
      <c r="F22" s="4">
        <v>64</v>
      </c>
    </row>
    <row r="23" spans="1:6" ht="12.75">
      <c r="A23" s="14">
        <v>40049</v>
      </c>
      <c r="B23" s="4" t="s">
        <v>25</v>
      </c>
      <c r="C23" s="4" t="s">
        <v>71</v>
      </c>
      <c r="D23" s="4" t="s">
        <v>37</v>
      </c>
      <c r="E23" s="29">
        <v>123.3</v>
      </c>
      <c r="F23" s="4">
        <v>72</v>
      </c>
    </row>
    <row r="24" spans="1:6" ht="12.75">
      <c r="A24" s="14">
        <v>40049</v>
      </c>
      <c r="B24" s="4" t="s">
        <v>96</v>
      </c>
      <c r="C24" s="4" t="s">
        <v>69</v>
      </c>
      <c r="D24" s="4" t="s">
        <v>22</v>
      </c>
      <c r="E24" s="29">
        <v>65.5</v>
      </c>
      <c r="F24" s="4">
        <v>82</v>
      </c>
    </row>
    <row r="25" spans="1:6" ht="12.75">
      <c r="A25" s="14">
        <v>40050</v>
      </c>
      <c r="B25" s="4" t="s">
        <v>96</v>
      </c>
      <c r="C25" s="4" t="s">
        <v>278</v>
      </c>
      <c r="D25" s="4" t="s">
        <v>22</v>
      </c>
      <c r="E25" s="29">
        <v>48.21</v>
      </c>
      <c r="F25" s="4">
        <v>60</v>
      </c>
    </row>
    <row r="26" spans="1:6" ht="12.75">
      <c r="A26" s="14">
        <v>40052</v>
      </c>
      <c r="B26" s="4" t="s">
        <v>330</v>
      </c>
      <c r="C26" s="4" t="s">
        <v>14</v>
      </c>
      <c r="D26" s="4" t="s">
        <v>22</v>
      </c>
      <c r="E26" s="29">
        <v>49.13</v>
      </c>
      <c r="F26" s="4">
        <v>39</v>
      </c>
    </row>
    <row r="27" spans="1:6" ht="12.75">
      <c r="A27" s="14">
        <v>40052</v>
      </c>
      <c r="B27" s="4" t="s">
        <v>25</v>
      </c>
      <c r="C27" s="4" t="s">
        <v>71</v>
      </c>
      <c r="D27" s="4" t="s">
        <v>19</v>
      </c>
      <c r="E27" s="29">
        <v>113.07</v>
      </c>
      <c r="F27" s="4">
        <v>72</v>
      </c>
    </row>
    <row r="28" spans="1:6" ht="12.75">
      <c r="A28" s="14">
        <v>40052</v>
      </c>
      <c r="B28" s="4" t="s">
        <v>155</v>
      </c>
      <c r="C28" s="4" t="s">
        <v>7</v>
      </c>
      <c r="D28" s="4" t="s">
        <v>26</v>
      </c>
      <c r="E28" s="29">
        <v>55.7</v>
      </c>
      <c r="F28" s="4">
        <v>52</v>
      </c>
    </row>
    <row r="29" spans="1:6" ht="12.75">
      <c r="A29" s="14">
        <v>40052</v>
      </c>
      <c r="B29" s="4" t="s">
        <v>96</v>
      </c>
      <c r="C29" s="4" t="s">
        <v>14</v>
      </c>
      <c r="D29" s="4" t="s">
        <v>273</v>
      </c>
      <c r="E29" s="29">
        <v>71.29</v>
      </c>
      <c r="F29" s="4">
        <v>36</v>
      </c>
    </row>
    <row r="30" spans="1:6" ht="12.75">
      <c r="A30" s="14">
        <v>40054</v>
      </c>
      <c r="B30" s="4" t="s">
        <v>96</v>
      </c>
      <c r="C30" s="4" t="s">
        <v>58</v>
      </c>
      <c r="D30" s="4" t="s">
        <v>28</v>
      </c>
      <c r="E30" s="29">
        <v>105.33</v>
      </c>
      <c r="F30" s="4">
        <v>258</v>
      </c>
    </row>
    <row r="31" spans="1:6" ht="12.75">
      <c r="A31" s="14">
        <v>40054</v>
      </c>
      <c r="B31" s="4" t="s">
        <v>330</v>
      </c>
      <c r="C31" s="4" t="s">
        <v>333</v>
      </c>
      <c r="D31" s="4" t="s">
        <v>210</v>
      </c>
      <c r="E31" s="29">
        <v>77.65</v>
      </c>
      <c r="F31" s="4">
        <v>93</v>
      </c>
    </row>
    <row r="32" spans="1:6" ht="12.75">
      <c r="A32" s="14">
        <v>40056</v>
      </c>
      <c r="B32" s="4" t="s">
        <v>25</v>
      </c>
      <c r="C32" s="4" t="s">
        <v>10</v>
      </c>
      <c r="D32" s="4" t="s">
        <v>205</v>
      </c>
      <c r="E32" s="29">
        <v>113.03</v>
      </c>
      <c r="F32" s="4">
        <v>79</v>
      </c>
    </row>
    <row r="33" spans="1:6" ht="12.75">
      <c r="A33" s="14">
        <v>40056</v>
      </c>
      <c r="B33" s="4" t="s">
        <v>96</v>
      </c>
      <c r="C33" s="4" t="s">
        <v>46</v>
      </c>
      <c r="D33" s="4" t="s">
        <v>22</v>
      </c>
      <c r="E33" s="29">
        <v>74.42</v>
      </c>
      <c r="F33" s="4">
        <v>95</v>
      </c>
    </row>
    <row r="34" spans="1:6" ht="12.75">
      <c r="A34" s="14">
        <v>40057</v>
      </c>
      <c r="B34" s="4" t="s">
        <v>330</v>
      </c>
      <c r="C34" s="4" t="s">
        <v>134</v>
      </c>
      <c r="D34" s="4" t="s">
        <v>37</v>
      </c>
      <c r="E34" s="29">
        <v>48.9</v>
      </c>
      <c r="F34" s="4">
        <v>69</v>
      </c>
    </row>
    <row r="35" spans="1:6" ht="12.75">
      <c r="A35" s="14">
        <v>40057</v>
      </c>
      <c r="B35" s="4" t="s">
        <v>25</v>
      </c>
      <c r="C35" s="4" t="s">
        <v>64</v>
      </c>
      <c r="D35" s="4" t="s">
        <v>205</v>
      </c>
      <c r="E35" s="29">
        <v>123.3</v>
      </c>
      <c r="F35" s="4">
        <v>65</v>
      </c>
    </row>
    <row r="36" spans="1:6" ht="12.75">
      <c r="A36" s="14">
        <v>40057</v>
      </c>
      <c r="B36" s="4" t="s">
        <v>96</v>
      </c>
      <c r="C36" s="4" t="s">
        <v>46</v>
      </c>
      <c r="D36" s="4" t="s">
        <v>22</v>
      </c>
      <c r="E36" s="29">
        <v>62.12</v>
      </c>
      <c r="F36" s="4">
        <v>102</v>
      </c>
    </row>
    <row r="37" spans="1:6" ht="12.75">
      <c r="A37" s="14">
        <v>40059</v>
      </c>
      <c r="B37" s="4" t="s">
        <v>25</v>
      </c>
      <c r="C37" s="4" t="s">
        <v>71</v>
      </c>
      <c r="D37" s="4" t="s">
        <v>205</v>
      </c>
      <c r="E37" s="29">
        <v>123.3</v>
      </c>
      <c r="F37" s="4">
        <v>66</v>
      </c>
    </row>
    <row r="38" spans="1:6" ht="12.75">
      <c r="A38" s="14">
        <v>40059</v>
      </c>
      <c r="B38" s="4" t="s">
        <v>54</v>
      </c>
      <c r="C38" s="4" t="s">
        <v>334</v>
      </c>
      <c r="D38" s="4" t="s">
        <v>276</v>
      </c>
      <c r="E38" s="29">
        <v>93.96</v>
      </c>
      <c r="F38" s="4">
        <v>46</v>
      </c>
    </row>
    <row r="39" spans="1:6" ht="12.75">
      <c r="A39" s="14">
        <v>40059</v>
      </c>
      <c r="B39" s="4" t="s">
        <v>96</v>
      </c>
      <c r="C39" s="4" t="s">
        <v>9</v>
      </c>
      <c r="D39" s="4" t="s">
        <v>273</v>
      </c>
      <c r="E39" s="29">
        <v>73.35</v>
      </c>
      <c r="F39" s="4">
        <v>69</v>
      </c>
    </row>
    <row r="40" spans="1:6" ht="12.75">
      <c r="A40" s="14">
        <v>40059</v>
      </c>
      <c r="B40" s="4" t="s">
        <v>305</v>
      </c>
      <c r="C40" s="4" t="s">
        <v>46</v>
      </c>
      <c r="D40" s="4" t="s">
        <v>22</v>
      </c>
      <c r="E40" s="29">
        <v>47.25</v>
      </c>
      <c r="F40" s="4">
        <v>100</v>
      </c>
    </row>
    <row r="41" spans="1:6" ht="12.75">
      <c r="A41" s="14" t="s">
        <v>335</v>
      </c>
      <c r="B41" s="4" t="s">
        <v>25</v>
      </c>
      <c r="C41" s="4" t="s">
        <v>118</v>
      </c>
      <c r="D41" s="4" t="s">
        <v>28</v>
      </c>
      <c r="E41" s="29">
        <v>318.54</v>
      </c>
      <c r="F41" s="4">
        <v>321</v>
      </c>
    </row>
    <row r="42" spans="1:6" ht="12.75">
      <c r="A42" s="14">
        <v>40064</v>
      </c>
      <c r="B42" s="4" t="s">
        <v>25</v>
      </c>
      <c r="C42" s="4" t="s">
        <v>60</v>
      </c>
      <c r="D42" s="4" t="s">
        <v>205</v>
      </c>
      <c r="E42" s="29">
        <v>92.48</v>
      </c>
      <c r="F42" s="4">
        <v>41</v>
      </c>
    </row>
    <row r="43" spans="1:6" ht="12.75">
      <c r="A43" s="14">
        <v>40064</v>
      </c>
      <c r="B43" s="4" t="s">
        <v>330</v>
      </c>
      <c r="C43" s="4" t="s">
        <v>64</v>
      </c>
      <c r="D43" s="4" t="s">
        <v>26</v>
      </c>
      <c r="E43" s="29">
        <v>51.65</v>
      </c>
      <c r="F43" s="4">
        <v>89</v>
      </c>
    </row>
    <row r="44" spans="1:6" ht="12.75">
      <c r="A44" s="14">
        <v>40064</v>
      </c>
      <c r="B44" s="4" t="s">
        <v>96</v>
      </c>
      <c r="C44" s="4" t="s">
        <v>332</v>
      </c>
      <c r="D44" s="4" t="s">
        <v>44</v>
      </c>
      <c r="E44" s="29">
        <v>55.35</v>
      </c>
      <c r="F44" s="4">
        <v>188</v>
      </c>
    </row>
    <row r="45" spans="1:6" ht="12.75">
      <c r="A45" s="14">
        <v>40065</v>
      </c>
      <c r="B45" s="4" t="s">
        <v>25</v>
      </c>
      <c r="C45" s="4" t="s">
        <v>60</v>
      </c>
      <c r="D45" s="4" t="s">
        <v>205</v>
      </c>
      <c r="E45" s="29">
        <v>113.03</v>
      </c>
      <c r="F45" s="4">
        <v>45</v>
      </c>
    </row>
    <row r="46" spans="1:6" ht="12.75">
      <c r="A46" s="14">
        <v>40066</v>
      </c>
      <c r="B46" s="4" t="s">
        <v>25</v>
      </c>
      <c r="C46" s="4" t="s">
        <v>60</v>
      </c>
      <c r="D46" s="4" t="s">
        <v>205</v>
      </c>
      <c r="E46" s="29">
        <v>92.48</v>
      </c>
      <c r="F46" s="4">
        <v>45</v>
      </c>
    </row>
    <row r="47" spans="1:6" ht="12.75">
      <c r="A47" s="14">
        <v>40066</v>
      </c>
      <c r="B47" s="4" t="s">
        <v>96</v>
      </c>
      <c r="C47" s="4" t="s">
        <v>11</v>
      </c>
      <c r="D47" s="4" t="s">
        <v>273</v>
      </c>
      <c r="E47" s="29">
        <v>92.59</v>
      </c>
      <c r="F47" s="4">
        <v>139</v>
      </c>
    </row>
    <row r="48" spans="1:6" ht="12.75">
      <c r="A48" s="14">
        <v>40067</v>
      </c>
      <c r="B48" s="4" t="s">
        <v>312</v>
      </c>
      <c r="C48" s="4" t="s">
        <v>64</v>
      </c>
      <c r="D48" s="4" t="s">
        <v>15</v>
      </c>
      <c r="E48" s="29">
        <v>19.37</v>
      </c>
      <c r="F48" s="4">
        <v>69</v>
      </c>
    </row>
    <row r="49" spans="1:6" ht="12.75">
      <c r="A49" s="14">
        <v>40067</v>
      </c>
      <c r="B49" s="4" t="s">
        <v>45</v>
      </c>
      <c r="C49" s="4" t="s">
        <v>64</v>
      </c>
      <c r="D49" s="4" t="s">
        <v>47</v>
      </c>
      <c r="E49" s="29">
        <v>54.42</v>
      </c>
      <c r="F49" s="4">
        <v>69</v>
      </c>
    </row>
    <row r="50" spans="1:6" ht="12.75">
      <c r="A50" s="14" t="s">
        <v>337</v>
      </c>
      <c r="B50" s="4" t="s">
        <v>88</v>
      </c>
      <c r="C50" s="4" t="s">
        <v>21</v>
      </c>
      <c r="D50" s="4" t="s">
        <v>276</v>
      </c>
      <c r="E50" s="29">
        <v>142.63</v>
      </c>
      <c r="F50" s="4">
        <v>316</v>
      </c>
    </row>
    <row r="51" spans="1:6" ht="12.75">
      <c r="A51" s="14">
        <v>40070</v>
      </c>
      <c r="B51" s="4" t="s">
        <v>25</v>
      </c>
      <c r="C51" s="4" t="s">
        <v>60</v>
      </c>
      <c r="D51" s="4" t="s">
        <v>205</v>
      </c>
      <c r="E51" s="29">
        <v>102.75</v>
      </c>
      <c r="F51" s="4">
        <v>44</v>
      </c>
    </row>
    <row r="52" spans="1:6" ht="12.75">
      <c r="A52" s="14">
        <v>40070</v>
      </c>
      <c r="B52" s="4" t="s">
        <v>254</v>
      </c>
      <c r="C52" s="4" t="s">
        <v>64</v>
      </c>
      <c r="D52" s="4" t="s">
        <v>22</v>
      </c>
      <c r="E52" s="29">
        <v>51.99</v>
      </c>
      <c r="F52" s="4">
        <v>68</v>
      </c>
    </row>
    <row r="53" spans="1:6" ht="12.75">
      <c r="A53" s="14">
        <v>40070</v>
      </c>
      <c r="B53" s="4" t="s">
        <v>96</v>
      </c>
      <c r="C53" s="4" t="s">
        <v>10</v>
      </c>
      <c r="D53" s="4" t="s">
        <v>273</v>
      </c>
      <c r="E53" s="29">
        <v>74.42</v>
      </c>
      <c r="F53" s="4">
        <v>87</v>
      </c>
    </row>
    <row r="54" spans="1:6" ht="12.75">
      <c r="A54" s="14">
        <v>40071</v>
      </c>
      <c r="B54" s="4" t="s">
        <v>25</v>
      </c>
      <c r="C54" s="4" t="s">
        <v>10</v>
      </c>
      <c r="D54" s="4" t="s">
        <v>19</v>
      </c>
      <c r="E54" s="29">
        <v>123.3</v>
      </c>
      <c r="F54" s="4">
        <v>79</v>
      </c>
    </row>
    <row r="55" spans="1:6" ht="12.75">
      <c r="A55" s="14">
        <v>40071</v>
      </c>
      <c r="B55" s="4" t="s">
        <v>305</v>
      </c>
      <c r="C55" s="4" t="s">
        <v>79</v>
      </c>
      <c r="D55" s="4" t="s">
        <v>205</v>
      </c>
      <c r="E55" s="29">
        <v>51.05</v>
      </c>
      <c r="F55" s="4">
        <v>24</v>
      </c>
    </row>
    <row r="56" spans="1:6" ht="12.75">
      <c r="A56" s="14">
        <v>40072</v>
      </c>
      <c r="B56" s="4" t="s">
        <v>254</v>
      </c>
      <c r="C56" s="4" t="s">
        <v>71</v>
      </c>
      <c r="D56" s="4" t="s">
        <v>37</v>
      </c>
      <c r="E56" s="29">
        <v>48.11</v>
      </c>
      <c r="F56" s="4">
        <v>66</v>
      </c>
    </row>
    <row r="57" spans="1:6" ht="12.75">
      <c r="A57" s="14">
        <v>40073</v>
      </c>
      <c r="B57" s="4" t="s">
        <v>254</v>
      </c>
      <c r="C57" s="4" t="s">
        <v>7</v>
      </c>
      <c r="D57" s="4" t="s">
        <v>22</v>
      </c>
      <c r="E57" s="29">
        <v>55.44</v>
      </c>
      <c r="F57" s="4">
        <v>53</v>
      </c>
    </row>
    <row r="58" spans="1:6" ht="12.75">
      <c r="A58" s="14" t="s">
        <v>338</v>
      </c>
      <c r="B58" s="4" t="s">
        <v>88</v>
      </c>
      <c r="C58" s="4" t="s">
        <v>154</v>
      </c>
      <c r="D58" s="4" t="s">
        <v>276</v>
      </c>
      <c r="E58" s="29">
        <v>240.78</v>
      </c>
      <c r="F58" s="4">
        <v>255</v>
      </c>
    </row>
    <row r="59" spans="1:6" ht="12.75">
      <c r="A59" s="14">
        <v>40075</v>
      </c>
      <c r="B59" s="4" t="s">
        <v>305</v>
      </c>
      <c r="C59" s="4" t="s">
        <v>336</v>
      </c>
      <c r="D59" s="4" t="s">
        <v>22</v>
      </c>
      <c r="E59" s="29">
        <v>180.08</v>
      </c>
      <c r="F59" s="4">
        <v>312</v>
      </c>
    </row>
    <row r="60" spans="1:6" ht="12.75">
      <c r="A60" s="14">
        <v>40077</v>
      </c>
      <c r="B60" s="4" t="s">
        <v>96</v>
      </c>
      <c r="C60" s="4" t="s">
        <v>10</v>
      </c>
      <c r="D60" s="4" t="s">
        <v>22</v>
      </c>
      <c r="E60" s="29">
        <v>59.97</v>
      </c>
      <c r="F60" s="4">
        <v>81</v>
      </c>
    </row>
    <row r="61" spans="1:6" ht="12.75">
      <c r="A61" s="14">
        <v>40077</v>
      </c>
      <c r="B61" s="4" t="s">
        <v>25</v>
      </c>
      <c r="C61" s="4" t="s">
        <v>36</v>
      </c>
      <c r="D61" s="4" t="s">
        <v>205</v>
      </c>
      <c r="E61" s="29">
        <v>113.03</v>
      </c>
      <c r="F61" s="4">
        <v>51</v>
      </c>
    </row>
    <row r="62" spans="1:6" ht="12.75">
      <c r="A62" s="14">
        <v>40078</v>
      </c>
      <c r="B62" s="4" t="s">
        <v>96</v>
      </c>
      <c r="C62" s="4" t="s">
        <v>14</v>
      </c>
      <c r="D62" s="4" t="s">
        <v>26</v>
      </c>
      <c r="E62" s="29">
        <v>46.13</v>
      </c>
      <c r="F62" s="4">
        <v>18</v>
      </c>
    </row>
    <row r="63" spans="1:6" ht="12.75">
      <c r="A63" s="14">
        <v>40078</v>
      </c>
      <c r="B63" s="4" t="s">
        <v>25</v>
      </c>
      <c r="C63" s="4" t="s">
        <v>71</v>
      </c>
      <c r="D63" s="4" t="s">
        <v>37</v>
      </c>
      <c r="E63" s="29">
        <v>123.32</v>
      </c>
      <c r="F63" s="4">
        <v>66</v>
      </c>
    </row>
    <row r="64" spans="1:6" ht="12.75">
      <c r="A64" s="14">
        <v>40078</v>
      </c>
      <c r="B64" s="4" t="s">
        <v>236</v>
      </c>
      <c r="C64" s="4" t="s">
        <v>14</v>
      </c>
      <c r="D64" s="4" t="s">
        <v>47</v>
      </c>
      <c r="E64" s="29">
        <v>0</v>
      </c>
      <c r="F64" s="4">
        <v>26</v>
      </c>
    </row>
    <row r="65" spans="1:6" ht="12.75">
      <c r="A65" s="14">
        <v>40080</v>
      </c>
      <c r="B65" s="4" t="s">
        <v>25</v>
      </c>
      <c r="C65" s="4" t="s">
        <v>69</v>
      </c>
      <c r="D65" s="4" t="s">
        <v>205</v>
      </c>
      <c r="E65" s="29">
        <v>123.3</v>
      </c>
      <c r="F65" s="4">
        <v>82</v>
      </c>
    </row>
    <row r="66" spans="1:6" ht="12.75">
      <c r="A66" s="14">
        <v>40080</v>
      </c>
      <c r="B66" s="4" t="s">
        <v>274</v>
      </c>
      <c r="C66" s="4" t="s">
        <v>10</v>
      </c>
      <c r="D66" s="4" t="s">
        <v>19</v>
      </c>
      <c r="E66" s="29">
        <v>44.14</v>
      </c>
      <c r="F66" s="4">
        <v>81</v>
      </c>
    </row>
    <row r="67" spans="1:6" ht="12.75">
      <c r="A67" s="14">
        <v>40082</v>
      </c>
      <c r="B67" s="4" t="s">
        <v>96</v>
      </c>
      <c r="C67" s="4" t="s">
        <v>10</v>
      </c>
      <c r="D67" s="4" t="s">
        <v>19</v>
      </c>
      <c r="E67" s="29">
        <v>51.05</v>
      </c>
      <c r="F67" s="4">
        <v>82</v>
      </c>
    </row>
    <row r="68" spans="1:6" ht="12.75">
      <c r="A68" s="14">
        <v>40082</v>
      </c>
      <c r="B68" s="4" t="s">
        <v>25</v>
      </c>
      <c r="C68" s="4" t="s">
        <v>286</v>
      </c>
      <c r="D68" s="4" t="s">
        <v>205</v>
      </c>
      <c r="E68" s="29">
        <v>195.23</v>
      </c>
      <c r="F68" s="4">
        <v>91</v>
      </c>
    </row>
    <row r="69" spans="1:6" ht="12.75">
      <c r="A69" s="14">
        <v>40083</v>
      </c>
      <c r="B69" s="4" t="s">
        <v>25</v>
      </c>
      <c r="C69" s="4" t="s">
        <v>286</v>
      </c>
      <c r="D69" s="4" t="s">
        <v>205</v>
      </c>
      <c r="E69" s="29">
        <v>195.23</v>
      </c>
      <c r="F69" s="4">
        <v>91</v>
      </c>
    </row>
    <row r="70" spans="1:6" ht="12.75">
      <c r="A70" s="14">
        <v>40084</v>
      </c>
      <c r="B70" s="4" t="s">
        <v>88</v>
      </c>
      <c r="C70" s="4" t="s">
        <v>71</v>
      </c>
      <c r="D70" s="4" t="s">
        <v>37</v>
      </c>
      <c r="E70" s="29">
        <v>104.92</v>
      </c>
      <c r="F70" s="4">
        <v>111</v>
      </c>
    </row>
    <row r="71" spans="1:6" ht="12.75">
      <c r="A71" s="14">
        <v>40085</v>
      </c>
      <c r="B71" s="4" t="s">
        <v>13</v>
      </c>
      <c r="C71" s="4" t="s">
        <v>10</v>
      </c>
      <c r="D71" s="4" t="s">
        <v>19</v>
      </c>
      <c r="E71" s="29">
        <v>156.01</v>
      </c>
      <c r="F71" s="4">
        <v>111</v>
      </c>
    </row>
    <row r="72" spans="1:6" ht="12.75">
      <c r="A72" s="14">
        <v>40085</v>
      </c>
      <c r="B72" s="4" t="s">
        <v>96</v>
      </c>
      <c r="C72" s="4" t="s">
        <v>340</v>
      </c>
      <c r="D72" s="4" t="s">
        <v>28</v>
      </c>
      <c r="E72" s="29">
        <v>62.14</v>
      </c>
      <c r="F72" s="4">
        <v>89</v>
      </c>
    </row>
    <row r="73" spans="1:6" ht="12.75">
      <c r="A73" s="14">
        <v>40085</v>
      </c>
      <c r="B73" s="4" t="s">
        <v>254</v>
      </c>
      <c r="C73" s="4" t="s">
        <v>62</v>
      </c>
      <c r="D73" s="4" t="s">
        <v>26</v>
      </c>
      <c r="E73" s="29">
        <v>38.89</v>
      </c>
      <c r="F73" s="4">
        <v>13</v>
      </c>
    </row>
    <row r="74" spans="1:6" ht="12.75">
      <c r="A74" s="14">
        <v>40087</v>
      </c>
      <c r="B74" s="4" t="s">
        <v>96</v>
      </c>
      <c r="C74" s="4" t="s">
        <v>36</v>
      </c>
      <c r="D74" s="4" t="s">
        <v>273</v>
      </c>
      <c r="E74" s="29">
        <v>66.58</v>
      </c>
      <c r="F74" s="4">
        <v>158</v>
      </c>
    </row>
    <row r="75" spans="1:6" ht="12.75">
      <c r="A75" s="14">
        <v>40088</v>
      </c>
      <c r="B75" s="4" t="s">
        <v>6</v>
      </c>
      <c r="C75" s="4" t="s">
        <v>36</v>
      </c>
      <c r="D75" s="4" t="s">
        <v>341</v>
      </c>
      <c r="E75" s="29">
        <v>0</v>
      </c>
      <c r="F75" s="4">
        <v>76</v>
      </c>
    </row>
    <row r="76" spans="1:6" ht="12.75">
      <c r="A76" s="14">
        <v>40088</v>
      </c>
      <c r="B76" s="4" t="s">
        <v>45</v>
      </c>
      <c r="C76" s="4" t="s">
        <v>36</v>
      </c>
      <c r="D76" s="4" t="s">
        <v>47</v>
      </c>
      <c r="E76" s="29">
        <v>50.59</v>
      </c>
      <c r="F76" s="4">
        <v>57</v>
      </c>
    </row>
    <row r="77" spans="1:6" ht="12.75">
      <c r="A77" s="14">
        <v>40088</v>
      </c>
      <c r="B77" s="4" t="s">
        <v>312</v>
      </c>
      <c r="C77" s="4" t="s">
        <v>36</v>
      </c>
      <c r="D77" s="4" t="s">
        <v>15</v>
      </c>
      <c r="E77" s="29">
        <v>14.54</v>
      </c>
      <c r="F77" s="4">
        <v>56</v>
      </c>
    </row>
    <row r="78" spans="1:6" ht="12.75">
      <c r="A78" s="14">
        <v>40092</v>
      </c>
      <c r="B78" s="4" t="s">
        <v>96</v>
      </c>
      <c r="C78" s="4" t="s">
        <v>62</v>
      </c>
      <c r="D78" s="4" t="s">
        <v>22</v>
      </c>
      <c r="E78" s="29">
        <v>57.81</v>
      </c>
      <c r="F78" s="4">
        <v>12</v>
      </c>
    </row>
    <row r="79" spans="1:6" ht="12.75">
      <c r="A79" s="14">
        <v>40093</v>
      </c>
      <c r="B79" s="4" t="s">
        <v>96</v>
      </c>
      <c r="C79" s="4" t="s">
        <v>36</v>
      </c>
      <c r="D79" s="4" t="s">
        <v>22</v>
      </c>
      <c r="E79" s="29">
        <v>48.9</v>
      </c>
      <c r="F79" s="4">
        <v>56</v>
      </c>
    </row>
    <row r="80" spans="1:6" ht="12.75">
      <c r="A80" s="14">
        <v>40094</v>
      </c>
      <c r="B80" s="4" t="s">
        <v>96</v>
      </c>
      <c r="C80" s="4" t="s">
        <v>40</v>
      </c>
      <c r="D80" s="4" t="s">
        <v>205</v>
      </c>
      <c r="E80" s="29">
        <v>39.98</v>
      </c>
      <c r="F80" s="4">
        <v>16</v>
      </c>
    </row>
    <row r="81" spans="1:6" ht="12.75">
      <c r="A81" s="14">
        <v>40094</v>
      </c>
      <c r="B81" s="4" t="s">
        <v>25</v>
      </c>
      <c r="C81" s="4" t="s">
        <v>66</v>
      </c>
      <c r="D81" s="4" t="s">
        <v>44</v>
      </c>
      <c r="E81" s="29">
        <v>164.4</v>
      </c>
      <c r="F81" s="4">
        <v>177</v>
      </c>
    </row>
    <row r="82" spans="1:6" ht="12.75">
      <c r="A82" s="14" t="s">
        <v>342</v>
      </c>
      <c r="B82" s="4" t="s">
        <v>88</v>
      </c>
      <c r="C82" s="4" t="s">
        <v>215</v>
      </c>
      <c r="D82" s="4" t="s">
        <v>37</v>
      </c>
      <c r="E82" s="29">
        <v>516.54</v>
      </c>
      <c r="F82" s="4">
        <v>597</v>
      </c>
    </row>
    <row r="83" spans="1:6" ht="12.75">
      <c r="A83" s="14">
        <v>40095</v>
      </c>
      <c r="B83" s="4" t="s">
        <v>312</v>
      </c>
      <c r="C83" s="4" t="s">
        <v>46</v>
      </c>
      <c r="D83" s="4" t="s">
        <v>15</v>
      </c>
      <c r="E83" s="29">
        <v>7.27</v>
      </c>
      <c r="F83" s="4">
        <v>99</v>
      </c>
    </row>
    <row r="84" spans="1:6" ht="12.75">
      <c r="A84" s="14">
        <v>40095</v>
      </c>
      <c r="B84" s="4" t="s">
        <v>45</v>
      </c>
      <c r="C84" s="4" t="s">
        <v>46</v>
      </c>
      <c r="D84" s="4" t="s">
        <v>47</v>
      </c>
      <c r="E84" s="29">
        <v>59.27</v>
      </c>
      <c r="F84" s="4">
        <v>100</v>
      </c>
    </row>
    <row r="85" spans="1:6" ht="12.75">
      <c r="A85" s="14">
        <v>40098</v>
      </c>
      <c r="B85" s="4" t="s">
        <v>96</v>
      </c>
      <c r="C85" s="4" t="s">
        <v>36</v>
      </c>
      <c r="D85" s="4" t="s">
        <v>273</v>
      </c>
      <c r="E85" s="29">
        <v>74.02</v>
      </c>
      <c r="F85" s="4">
        <v>169</v>
      </c>
    </row>
    <row r="86" spans="1:6" ht="12.75">
      <c r="A86" s="14">
        <v>40099</v>
      </c>
      <c r="B86" s="4" t="s">
        <v>96</v>
      </c>
      <c r="C86" s="4" t="s">
        <v>7</v>
      </c>
      <c r="D86" s="4" t="s">
        <v>22</v>
      </c>
      <c r="E86" s="29">
        <v>51.46</v>
      </c>
      <c r="F86" s="4">
        <v>54</v>
      </c>
    </row>
    <row r="87" spans="1:6" ht="12.75">
      <c r="A87" s="14">
        <v>40099</v>
      </c>
      <c r="B87" s="4" t="s">
        <v>25</v>
      </c>
      <c r="C87" s="4" t="s">
        <v>36</v>
      </c>
      <c r="D87" s="4" t="s">
        <v>26</v>
      </c>
      <c r="E87" s="29">
        <v>123.3</v>
      </c>
      <c r="F87" s="4">
        <v>49</v>
      </c>
    </row>
    <row r="88" spans="1:6" ht="12.75">
      <c r="A88" s="14">
        <v>40101</v>
      </c>
      <c r="B88" s="4" t="s">
        <v>274</v>
      </c>
      <c r="C88" s="4" t="s">
        <v>36</v>
      </c>
      <c r="D88" s="4" t="s">
        <v>44</v>
      </c>
      <c r="E88" s="29">
        <v>45.69</v>
      </c>
      <c r="F88" s="4">
        <v>56</v>
      </c>
    </row>
    <row r="89" spans="1:6" ht="12.75">
      <c r="A89" s="14">
        <v>40101</v>
      </c>
      <c r="B89" s="4" t="s">
        <v>96</v>
      </c>
      <c r="C89" s="4" t="s">
        <v>36</v>
      </c>
      <c r="D89" s="4" t="s">
        <v>273</v>
      </c>
      <c r="E89" s="29">
        <v>55.97</v>
      </c>
      <c r="F89" s="4">
        <v>56</v>
      </c>
    </row>
    <row r="90" spans="1:6" ht="12.75">
      <c r="A90" s="14">
        <v>40102</v>
      </c>
      <c r="B90" s="4" t="s">
        <v>312</v>
      </c>
      <c r="C90" s="4" t="s">
        <v>84</v>
      </c>
      <c r="D90" s="4" t="s">
        <v>15</v>
      </c>
      <c r="E90" s="29">
        <v>24.21</v>
      </c>
      <c r="F90" s="4">
        <v>29</v>
      </c>
    </row>
    <row r="91" spans="1:6" ht="12.75">
      <c r="A91" s="14">
        <v>40102</v>
      </c>
      <c r="B91" s="4" t="s">
        <v>72</v>
      </c>
      <c r="C91" s="4" t="s">
        <v>84</v>
      </c>
      <c r="D91" s="4" t="s">
        <v>47</v>
      </c>
      <c r="E91" s="29">
        <v>19.38</v>
      </c>
      <c r="F91" s="4">
        <v>30</v>
      </c>
    </row>
    <row r="92" spans="1:6" ht="12.75">
      <c r="A92" s="14">
        <v>40105</v>
      </c>
      <c r="B92" s="4" t="s">
        <v>96</v>
      </c>
      <c r="C92" s="4" t="s">
        <v>69</v>
      </c>
      <c r="D92" s="4" t="s">
        <v>28</v>
      </c>
      <c r="E92" s="29">
        <v>57.04</v>
      </c>
      <c r="F92" s="4">
        <v>90</v>
      </c>
    </row>
    <row r="93" spans="1:6" ht="12.75">
      <c r="A93" s="14">
        <v>40105</v>
      </c>
      <c r="B93" s="4" t="s">
        <v>208</v>
      </c>
      <c r="C93" s="4" t="s">
        <v>10</v>
      </c>
      <c r="D93" s="4" t="s">
        <v>22</v>
      </c>
      <c r="E93" s="29">
        <v>69.75</v>
      </c>
      <c r="F93" s="4">
        <v>90</v>
      </c>
    </row>
    <row r="94" spans="1:6" ht="12.75">
      <c r="A94" s="14">
        <v>40108</v>
      </c>
      <c r="B94" s="4" t="s">
        <v>96</v>
      </c>
      <c r="C94" s="4" t="s">
        <v>69</v>
      </c>
      <c r="D94" s="4" t="s">
        <v>28</v>
      </c>
      <c r="E94" s="29">
        <v>76.12</v>
      </c>
      <c r="F94" s="4">
        <v>90</v>
      </c>
    </row>
    <row r="95" spans="1:6" ht="12.75">
      <c r="A95" s="14">
        <v>40108</v>
      </c>
      <c r="B95" s="4" t="s">
        <v>5</v>
      </c>
      <c r="C95" s="4" t="s">
        <v>62</v>
      </c>
      <c r="D95" s="4" t="s">
        <v>26</v>
      </c>
      <c r="E95" s="29">
        <v>74.86</v>
      </c>
      <c r="F95" s="4">
        <v>15</v>
      </c>
    </row>
    <row r="96" spans="1:6" ht="12.75">
      <c r="A96" s="14">
        <v>40110</v>
      </c>
      <c r="B96" s="4" t="s">
        <v>96</v>
      </c>
      <c r="C96" s="4" t="s">
        <v>10</v>
      </c>
      <c r="D96" s="4" t="s">
        <v>28</v>
      </c>
      <c r="E96" s="29">
        <v>65.64</v>
      </c>
      <c r="F96" s="4">
        <v>83</v>
      </c>
    </row>
    <row r="97" spans="1:6" ht="12.75">
      <c r="A97" s="14">
        <v>40113</v>
      </c>
      <c r="B97" s="4" t="s">
        <v>305</v>
      </c>
      <c r="C97" s="4" t="s">
        <v>64</v>
      </c>
      <c r="D97" s="4" t="s">
        <v>26</v>
      </c>
      <c r="E97" s="29">
        <v>76.79</v>
      </c>
      <c r="F97" s="4">
        <v>82</v>
      </c>
    </row>
    <row r="98" spans="1:6" ht="12.75">
      <c r="A98" s="14">
        <v>40113</v>
      </c>
      <c r="B98" s="4" t="s">
        <v>25</v>
      </c>
      <c r="C98" s="4" t="s">
        <v>40</v>
      </c>
      <c r="D98" s="4" t="s">
        <v>205</v>
      </c>
      <c r="E98" s="29">
        <v>82.2</v>
      </c>
      <c r="F98" s="4">
        <v>11</v>
      </c>
    </row>
    <row r="99" spans="1:6" ht="12.75">
      <c r="A99" s="14">
        <v>40113</v>
      </c>
      <c r="B99" s="4" t="s">
        <v>96</v>
      </c>
      <c r="C99" s="4" t="s">
        <v>64</v>
      </c>
      <c r="D99" s="4" t="s">
        <v>47</v>
      </c>
      <c r="E99" s="29">
        <v>70.42</v>
      </c>
      <c r="F99" s="4">
        <v>79</v>
      </c>
    </row>
    <row r="100" spans="1:6" ht="12.75">
      <c r="A100" s="14">
        <v>40117</v>
      </c>
      <c r="B100" s="4" t="s">
        <v>96</v>
      </c>
      <c r="C100" s="4" t="s">
        <v>14</v>
      </c>
      <c r="D100" s="4" t="s">
        <v>210</v>
      </c>
      <c r="E100" s="29">
        <v>44.44</v>
      </c>
      <c r="F100" s="4">
        <v>30</v>
      </c>
    </row>
    <row r="101" spans="1:6" ht="12.75">
      <c r="A101" s="14">
        <v>40123</v>
      </c>
      <c r="B101" s="4" t="s">
        <v>25</v>
      </c>
      <c r="C101" s="4" t="s">
        <v>46</v>
      </c>
      <c r="D101" s="4" t="s">
        <v>225</v>
      </c>
      <c r="E101" s="29">
        <v>123.3</v>
      </c>
      <c r="F101" s="4">
        <v>100</v>
      </c>
    </row>
    <row r="102" spans="1:6" ht="12.75">
      <c r="A102" s="14" t="s">
        <v>343</v>
      </c>
      <c r="B102" s="4" t="s">
        <v>88</v>
      </c>
      <c r="C102" s="4" t="s">
        <v>12</v>
      </c>
      <c r="D102" s="4" t="s">
        <v>47</v>
      </c>
      <c r="E102" s="29">
        <v>205.67</v>
      </c>
      <c r="F102" s="4">
        <v>284</v>
      </c>
    </row>
    <row r="103" spans="1:6" ht="12.75">
      <c r="A103" s="14" t="s">
        <v>343</v>
      </c>
      <c r="B103" s="4" t="s">
        <v>45</v>
      </c>
      <c r="C103" s="4" t="s">
        <v>12</v>
      </c>
      <c r="D103" s="4" t="s">
        <v>47</v>
      </c>
      <c r="E103" s="29">
        <v>151.65</v>
      </c>
      <c r="F103" s="4">
        <v>302</v>
      </c>
    </row>
    <row r="104" spans="1:6" ht="12.75">
      <c r="A104" s="14">
        <v>40124</v>
      </c>
      <c r="B104" s="4" t="s">
        <v>96</v>
      </c>
      <c r="C104" s="4" t="s">
        <v>40</v>
      </c>
      <c r="D104" s="4" t="s">
        <v>205</v>
      </c>
      <c r="E104" s="29">
        <v>35.82</v>
      </c>
      <c r="F104" s="4">
        <v>16</v>
      </c>
    </row>
    <row r="105" spans="1:6" ht="12.75">
      <c r="A105" s="14">
        <v>40124</v>
      </c>
      <c r="B105" s="4" t="s">
        <v>5</v>
      </c>
      <c r="C105" s="4" t="s">
        <v>103</v>
      </c>
      <c r="D105" s="4" t="s">
        <v>70</v>
      </c>
      <c r="E105" s="29">
        <v>230.55</v>
      </c>
      <c r="F105" s="4">
        <v>194</v>
      </c>
    </row>
    <row r="106" spans="1:6" ht="12.75">
      <c r="A106" s="14">
        <v>40126</v>
      </c>
      <c r="B106" s="4" t="s">
        <v>330</v>
      </c>
      <c r="C106" s="4" t="s">
        <v>11</v>
      </c>
      <c r="D106" s="4" t="s">
        <v>225</v>
      </c>
      <c r="E106" s="29">
        <v>66.82</v>
      </c>
      <c r="F106" s="4">
        <v>161</v>
      </c>
    </row>
    <row r="107" spans="1:6" ht="12.75">
      <c r="A107" s="14">
        <v>40126</v>
      </c>
      <c r="B107" s="4" t="s">
        <v>96</v>
      </c>
      <c r="C107" s="4" t="s">
        <v>40</v>
      </c>
      <c r="D107" s="4" t="s">
        <v>205</v>
      </c>
      <c r="E107" s="29">
        <v>35.82</v>
      </c>
      <c r="F107" s="4">
        <v>29</v>
      </c>
    </row>
    <row r="108" spans="1:6" ht="12.75">
      <c r="A108" s="14">
        <v>40127</v>
      </c>
      <c r="B108" s="4" t="s">
        <v>96</v>
      </c>
      <c r="C108" s="4" t="s">
        <v>40</v>
      </c>
      <c r="D108" s="4" t="s">
        <v>205</v>
      </c>
      <c r="E108" s="29">
        <v>35.82</v>
      </c>
      <c r="F108" s="4">
        <v>16</v>
      </c>
    </row>
    <row r="109" spans="1:6" ht="12.75">
      <c r="A109" s="14">
        <v>40131</v>
      </c>
      <c r="B109" s="4" t="s">
        <v>246</v>
      </c>
      <c r="C109" s="4" t="s">
        <v>286</v>
      </c>
      <c r="D109" s="4" t="s">
        <v>225</v>
      </c>
      <c r="E109" s="29">
        <v>200.57</v>
      </c>
      <c r="F109" s="4">
        <v>330</v>
      </c>
    </row>
    <row r="110" spans="1:6" ht="12.75">
      <c r="A110" s="14">
        <v>40131</v>
      </c>
      <c r="B110" s="4" t="s">
        <v>96</v>
      </c>
      <c r="C110" s="4" t="s">
        <v>12</v>
      </c>
      <c r="D110" s="4" t="s">
        <v>210</v>
      </c>
      <c r="E110" s="29">
        <v>176.46</v>
      </c>
      <c r="F110" s="4">
        <v>300</v>
      </c>
    </row>
    <row r="111" spans="1:6" ht="12.75">
      <c r="A111" s="14">
        <v>40133</v>
      </c>
      <c r="B111" s="4" t="s">
        <v>96</v>
      </c>
      <c r="C111" s="4" t="s">
        <v>82</v>
      </c>
      <c r="D111" s="4" t="s">
        <v>225</v>
      </c>
      <c r="E111" s="29">
        <v>58.28</v>
      </c>
      <c r="F111" s="4">
        <v>32</v>
      </c>
    </row>
    <row r="112" spans="1:6" ht="12.75">
      <c r="A112" s="14">
        <v>40140</v>
      </c>
      <c r="B112" s="4" t="s">
        <v>96</v>
      </c>
      <c r="C112" s="4" t="s">
        <v>39</v>
      </c>
      <c r="D112" s="4" t="s">
        <v>225</v>
      </c>
      <c r="E112" s="29">
        <v>53.54</v>
      </c>
      <c r="F112" s="4">
        <v>41</v>
      </c>
    </row>
    <row r="113" spans="1:6" ht="12.75">
      <c r="A113" s="14">
        <v>40148</v>
      </c>
      <c r="B113" s="4" t="s">
        <v>330</v>
      </c>
      <c r="C113" s="4" t="s">
        <v>97</v>
      </c>
      <c r="D113" s="4" t="s">
        <v>228</v>
      </c>
      <c r="E113" s="29">
        <v>63.57</v>
      </c>
      <c r="F113" s="4">
        <v>103</v>
      </c>
    </row>
    <row r="114" spans="1:6" ht="12.75">
      <c r="A114" s="14">
        <v>40150</v>
      </c>
      <c r="B114" s="4" t="s">
        <v>6</v>
      </c>
      <c r="C114" s="4" t="s">
        <v>9</v>
      </c>
      <c r="D114" s="4" t="s">
        <v>232</v>
      </c>
      <c r="E114" s="29">
        <v>0</v>
      </c>
      <c r="F114" s="4">
        <v>57</v>
      </c>
    </row>
    <row r="115" spans="1:11" ht="12.75">
      <c r="A115" s="14">
        <v>40150</v>
      </c>
      <c r="B115" s="4" t="s">
        <v>25</v>
      </c>
      <c r="C115" s="4" t="s">
        <v>79</v>
      </c>
      <c r="D115" s="4" t="s">
        <v>225</v>
      </c>
      <c r="E115" s="29">
        <v>123.3</v>
      </c>
      <c r="F115" s="4">
        <v>29</v>
      </c>
      <c r="K115" s="29"/>
    </row>
    <row r="116" spans="1:11" ht="12.75">
      <c r="A116" s="14">
        <v>40152</v>
      </c>
      <c r="B116" s="4" t="s">
        <v>6</v>
      </c>
      <c r="C116" s="4" t="s">
        <v>14</v>
      </c>
      <c r="D116" s="4" t="s">
        <v>232</v>
      </c>
      <c r="E116" s="29">
        <v>0</v>
      </c>
      <c r="F116" s="4">
        <v>29</v>
      </c>
      <c r="K116" s="29"/>
    </row>
    <row r="117" spans="1:11" ht="12.75">
      <c r="A117" s="14">
        <v>40154</v>
      </c>
      <c r="B117" s="4" t="s">
        <v>96</v>
      </c>
      <c r="C117" s="4" t="s">
        <v>36</v>
      </c>
      <c r="D117" s="4" t="s">
        <v>210</v>
      </c>
      <c r="E117" s="29">
        <v>63.35</v>
      </c>
      <c r="F117" s="4">
        <v>65</v>
      </c>
      <c r="K117" s="29"/>
    </row>
    <row r="118" spans="1:11" ht="12.75">
      <c r="A118" s="14">
        <v>40155</v>
      </c>
      <c r="B118" s="4" t="s">
        <v>345</v>
      </c>
      <c r="C118" s="4" t="s">
        <v>61</v>
      </c>
      <c r="D118" s="4" t="s">
        <v>225</v>
      </c>
      <c r="E118" s="29">
        <v>66.58</v>
      </c>
      <c r="F118" s="4">
        <v>56</v>
      </c>
      <c r="K118" s="29"/>
    </row>
    <row r="119" spans="1:11" ht="12.75">
      <c r="A119" s="14">
        <v>40155</v>
      </c>
      <c r="B119" s="4" t="s">
        <v>96</v>
      </c>
      <c r="C119" s="4" t="s">
        <v>10</v>
      </c>
      <c r="D119" s="4" t="s">
        <v>228</v>
      </c>
      <c r="E119" s="29">
        <v>69.97</v>
      </c>
      <c r="F119" s="4">
        <v>98</v>
      </c>
      <c r="K119" s="29"/>
    </row>
    <row r="120" spans="1:11" ht="12.75">
      <c r="A120" s="14">
        <v>40158</v>
      </c>
      <c r="B120" s="4" t="s">
        <v>345</v>
      </c>
      <c r="C120" s="4" t="s">
        <v>64</v>
      </c>
      <c r="D120" s="4" t="s">
        <v>225</v>
      </c>
      <c r="E120" s="29">
        <v>62.48</v>
      </c>
      <c r="F120" s="4">
        <v>68</v>
      </c>
      <c r="K120" s="29"/>
    </row>
    <row r="121" spans="1:11" ht="12.75">
      <c r="A121" s="14" t="s">
        <v>344</v>
      </c>
      <c r="B121" s="4" t="s">
        <v>45</v>
      </c>
      <c r="C121" s="4" t="s">
        <v>166</v>
      </c>
      <c r="D121" s="4" t="s">
        <v>47</v>
      </c>
      <c r="E121" s="29">
        <v>145.61</v>
      </c>
      <c r="F121" s="4">
        <v>430</v>
      </c>
      <c r="K121" s="29"/>
    </row>
    <row r="122" spans="1:11" ht="12.75">
      <c r="A122" s="14">
        <v>40161</v>
      </c>
      <c r="B122" s="4" t="s">
        <v>96</v>
      </c>
      <c r="C122" s="4" t="s">
        <v>46</v>
      </c>
      <c r="D122" s="4" t="s">
        <v>210</v>
      </c>
      <c r="E122" s="29">
        <v>70.64</v>
      </c>
      <c r="F122" s="4">
        <v>100</v>
      </c>
      <c r="K122" s="29"/>
    </row>
    <row r="123" spans="1:11" ht="12.75">
      <c r="A123" s="14">
        <v>40162</v>
      </c>
      <c r="B123" s="4" t="s">
        <v>254</v>
      </c>
      <c r="C123" s="4" t="s">
        <v>14</v>
      </c>
      <c r="D123" s="4" t="s">
        <v>228</v>
      </c>
      <c r="E123" s="29">
        <v>51.54</v>
      </c>
      <c r="F123" s="4">
        <v>30</v>
      </c>
      <c r="K123" s="29"/>
    </row>
    <row r="124" spans="1:11" ht="12.75">
      <c r="A124" s="14">
        <v>40162</v>
      </c>
      <c r="B124" s="4" t="s">
        <v>45</v>
      </c>
      <c r="C124" s="4" t="s">
        <v>14</v>
      </c>
      <c r="D124" s="4" t="s">
        <v>47</v>
      </c>
      <c r="E124" s="29">
        <v>33.04</v>
      </c>
      <c r="F124" s="4">
        <v>30</v>
      </c>
      <c r="K124" s="29"/>
    </row>
    <row r="125" spans="1:11" ht="12.75">
      <c r="A125" s="14">
        <v>40164</v>
      </c>
      <c r="B125" s="4" t="s">
        <v>25</v>
      </c>
      <c r="C125" s="4" t="s">
        <v>7</v>
      </c>
      <c r="D125" s="4" t="s">
        <v>228</v>
      </c>
      <c r="E125" s="29">
        <v>133.59</v>
      </c>
      <c r="F125" s="4">
        <v>53</v>
      </c>
      <c r="K125" s="29"/>
    </row>
    <row r="126" spans="1:11" ht="12.75">
      <c r="A126" s="14">
        <v>40164</v>
      </c>
      <c r="B126" s="4" t="s">
        <v>45</v>
      </c>
      <c r="C126" s="4" t="s">
        <v>7</v>
      </c>
      <c r="D126" s="4" t="s">
        <v>47</v>
      </c>
      <c r="E126" s="29">
        <v>40.78</v>
      </c>
      <c r="F126" s="4">
        <v>58</v>
      </c>
      <c r="H126" s="38"/>
      <c r="K126" s="29"/>
    </row>
    <row r="127" spans="1:11" ht="12.75">
      <c r="A127" s="14" t="s">
        <v>346</v>
      </c>
      <c r="B127" s="4" t="s">
        <v>25</v>
      </c>
      <c r="C127" s="4" t="s">
        <v>166</v>
      </c>
      <c r="D127" s="4" t="s">
        <v>228</v>
      </c>
      <c r="E127" s="29">
        <v>958.95</v>
      </c>
      <c r="F127" s="4">
        <v>468</v>
      </c>
      <c r="H127" s="38"/>
      <c r="K127" s="29"/>
    </row>
    <row r="128" spans="1:11" ht="12.75">
      <c r="A128" s="14" t="s">
        <v>346</v>
      </c>
      <c r="B128" s="4" t="s">
        <v>54</v>
      </c>
      <c r="C128" s="4" t="s">
        <v>166</v>
      </c>
      <c r="D128" s="4" t="s">
        <v>210</v>
      </c>
      <c r="E128" s="29">
        <v>835.37</v>
      </c>
      <c r="F128" s="4">
        <v>468</v>
      </c>
      <c r="H128" s="38"/>
      <c r="K128" s="29"/>
    </row>
    <row r="129" spans="1:11" ht="12.75">
      <c r="A129" s="14">
        <v>40182</v>
      </c>
      <c r="B129" s="4" t="s">
        <v>96</v>
      </c>
      <c r="C129" s="4" t="s">
        <v>9</v>
      </c>
      <c r="D129" s="4" t="s">
        <v>210</v>
      </c>
      <c r="E129" s="29">
        <v>59.1</v>
      </c>
      <c r="F129" s="4">
        <v>58</v>
      </c>
      <c r="H129" s="38"/>
      <c r="K129" s="29"/>
    </row>
    <row r="130" spans="1:11" ht="12.75">
      <c r="A130" s="14">
        <v>40189</v>
      </c>
      <c r="B130" s="4" t="s">
        <v>345</v>
      </c>
      <c r="C130" s="4" t="s">
        <v>256</v>
      </c>
      <c r="D130" s="4" t="s">
        <v>225</v>
      </c>
      <c r="E130" s="29">
        <v>44.41</v>
      </c>
      <c r="F130" s="4">
        <v>95</v>
      </c>
      <c r="H130" s="38"/>
      <c r="K130" s="29"/>
    </row>
    <row r="131" spans="1:11" ht="12.75">
      <c r="A131" s="14">
        <v>40200</v>
      </c>
      <c r="B131" s="4" t="s">
        <v>254</v>
      </c>
      <c r="C131" s="4" t="s">
        <v>164</v>
      </c>
      <c r="D131" s="4" t="s">
        <v>228</v>
      </c>
      <c r="E131" s="29">
        <v>65.6</v>
      </c>
      <c r="F131" s="4">
        <v>69</v>
      </c>
      <c r="H131" s="38"/>
      <c r="K131" s="29"/>
    </row>
    <row r="132" spans="1:11" ht="12.75">
      <c r="A132" s="14">
        <v>40200</v>
      </c>
      <c r="B132" s="4" t="s">
        <v>45</v>
      </c>
      <c r="C132" s="4" t="s">
        <v>14</v>
      </c>
      <c r="D132" s="4" t="s">
        <v>47</v>
      </c>
      <c r="E132" s="29">
        <v>34.99</v>
      </c>
      <c r="F132" s="4">
        <v>25</v>
      </c>
      <c r="H132" s="38"/>
      <c r="K132" s="29"/>
    </row>
    <row r="133" spans="1:11" ht="12.75">
      <c r="A133" s="14">
        <v>40200</v>
      </c>
      <c r="B133" s="4" t="s">
        <v>305</v>
      </c>
      <c r="C133" s="4" t="s">
        <v>14</v>
      </c>
      <c r="D133" s="4" t="s">
        <v>210</v>
      </c>
      <c r="E133" s="29">
        <v>49.03</v>
      </c>
      <c r="F133" s="4">
        <v>35</v>
      </c>
      <c r="H133" s="38"/>
      <c r="K133" s="29"/>
    </row>
    <row r="134" spans="1:11" ht="12.75">
      <c r="A134" s="14">
        <v>40200</v>
      </c>
      <c r="B134" s="4" t="s">
        <v>345</v>
      </c>
      <c r="C134" s="4" t="s">
        <v>40</v>
      </c>
      <c r="D134" s="4" t="s">
        <v>225</v>
      </c>
      <c r="E134" s="29">
        <v>53.13</v>
      </c>
      <c r="F134" s="4">
        <v>14</v>
      </c>
      <c r="H134" s="38"/>
      <c r="K134" s="29"/>
    </row>
    <row r="135" spans="1:11" ht="12.75">
      <c r="A135" s="14">
        <v>40203</v>
      </c>
      <c r="B135" s="4" t="s">
        <v>96</v>
      </c>
      <c r="C135" s="4" t="s">
        <v>164</v>
      </c>
      <c r="D135" s="4" t="s">
        <v>210</v>
      </c>
      <c r="E135" s="29">
        <v>59.52</v>
      </c>
      <c r="F135" s="4">
        <v>60</v>
      </c>
      <c r="H135" s="38"/>
      <c r="K135" s="29"/>
    </row>
    <row r="136" spans="1:11" ht="12.75">
      <c r="A136" s="14">
        <v>40203</v>
      </c>
      <c r="B136" s="4" t="s">
        <v>345</v>
      </c>
      <c r="C136" s="4" t="s">
        <v>36</v>
      </c>
      <c r="D136" s="4" t="s">
        <v>225</v>
      </c>
      <c r="E136" s="29">
        <v>68.37</v>
      </c>
      <c r="F136" s="4">
        <v>51</v>
      </c>
      <c r="H136" s="38"/>
      <c r="K136" s="29"/>
    </row>
    <row r="137" spans="1:11" ht="12.75">
      <c r="A137" s="14">
        <v>40204</v>
      </c>
      <c r="B137" s="4" t="s">
        <v>96</v>
      </c>
      <c r="C137" s="4" t="s">
        <v>256</v>
      </c>
      <c r="D137" s="4" t="s">
        <v>210</v>
      </c>
      <c r="E137" s="29">
        <v>70.54</v>
      </c>
      <c r="F137" s="4">
        <v>93</v>
      </c>
      <c r="H137" s="38"/>
      <c r="K137" s="29"/>
    </row>
    <row r="138" spans="1:11" ht="12.75">
      <c r="A138" s="14">
        <v>40206</v>
      </c>
      <c r="B138" s="4" t="s">
        <v>96</v>
      </c>
      <c r="C138" s="4" t="s">
        <v>348</v>
      </c>
      <c r="D138" s="4" t="s">
        <v>210</v>
      </c>
      <c r="E138" s="29">
        <v>69.44</v>
      </c>
      <c r="F138" s="4">
        <v>85</v>
      </c>
      <c r="H138" s="38"/>
      <c r="K138" s="29"/>
    </row>
    <row r="139" spans="1:11" ht="12.75">
      <c r="A139" s="14">
        <v>40212</v>
      </c>
      <c r="B139" s="4" t="s">
        <v>96</v>
      </c>
      <c r="C139" s="4" t="s">
        <v>7</v>
      </c>
      <c r="D139" s="4" t="s">
        <v>210</v>
      </c>
      <c r="E139" s="29">
        <v>63.56</v>
      </c>
      <c r="F139" s="4">
        <v>54</v>
      </c>
      <c r="H139" s="38"/>
      <c r="K139" s="29"/>
    </row>
    <row r="140" spans="1:11" ht="12.75">
      <c r="A140" s="14">
        <v>40214</v>
      </c>
      <c r="B140" s="4" t="s">
        <v>345</v>
      </c>
      <c r="C140" s="4" t="s">
        <v>40</v>
      </c>
      <c r="D140" s="4" t="s">
        <v>225</v>
      </c>
      <c r="E140" s="29">
        <v>49.29</v>
      </c>
      <c r="F140" s="4">
        <v>16</v>
      </c>
      <c r="H140" s="38"/>
      <c r="K140" s="29"/>
    </row>
    <row r="141" spans="1:11" ht="12.75">
      <c r="A141" s="14">
        <v>40215</v>
      </c>
      <c r="B141" s="4" t="s">
        <v>54</v>
      </c>
      <c r="C141" s="4" t="s">
        <v>162</v>
      </c>
      <c r="D141" s="4" t="s">
        <v>225</v>
      </c>
      <c r="E141" s="29">
        <v>80.55</v>
      </c>
      <c r="F141" s="4">
        <v>66</v>
      </c>
      <c r="H141" s="38"/>
      <c r="K141" s="29"/>
    </row>
    <row r="142" spans="1:11" ht="12.75">
      <c r="A142" s="14">
        <v>40217</v>
      </c>
      <c r="B142" s="4" t="s">
        <v>254</v>
      </c>
      <c r="C142" s="4" t="s">
        <v>62</v>
      </c>
      <c r="D142" s="4" t="s">
        <v>228</v>
      </c>
      <c r="E142" s="29">
        <v>44.27</v>
      </c>
      <c r="F142" s="4">
        <v>10</v>
      </c>
      <c r="H142" s="38"/>
      <c r="K142" s="29"/>
    </row>
    <row r="143" spans="1:11" ht="12.75">
      <c r="A143" s="14">
        <v>40219</v>
      </c>
      <c r="B143" s="4" t="s">
        <v>345</v>
      </c>
      <c r="C143" s="4" t="s">
        <v>36</v>
      </c>
      <c r="D143" s="4" t="s">
        <v>225</v>
      </c>
      <c r="E143" s="29">
        <v>48.16</v>
      </c>
      <c r="F143" s="4">
        <v>51</v>
      </c>
      <c r="H143" s="38"/>
      <c r="K143" s="29"/>
    </row>
    <row r="144" spans="1:11" ht="12.75">
      <c r="A144" s="14">
        <v>40222</v>
      </c>
      <c r="B144" s="4" t="s">
        <v>6</v>
      </c>
      <c r="C144" s="4" t="s">
        <v>36</v>
      </c>
      <c r="D144" s="4" t="s">
        <v>232</v>
      </c>
      <c r="E144" s="29">
        <v>0</v>
      </c>
      <c r="F144" s="4">
        <v>56</v>
      </c>
      <c r="H144" s="38"/>
      <c r="K144" s="29"/>
    </row>
    <row r="145" spans="1:11" ht="12.75">
      <c r="A145" s="14">
        <v>40226</v>
      </c>
      <c r="B145" s="4" t="s">
        <v>254</v>
      </c>
      <c r="C145" s="4" t="s">
        <v>77</v>
      </c>
      <c r="D145" s="4" t="s">
        <v>228</v>
      </c>
      <c r="E145" s="29">
        <v>60.29</v>
      </c>
      <c r="F145" s="4">
        <v>68</v>
      </c>
      <c r="H145" s="38"/>
      <c r="K145" s="29"/>
    </row>
    <row r="146" spans="1:11" ht="12.75">
      <c r="A146" s="14">
        <v>40228</v>
      </c>
      <c r="B146" s="4" t="s">
        <v>254</v>
      </c>
      <c r="C146" s="4" t="s">
        <v>84</v>
      </c>
      <c r="D146" s="4" t="s">
        <v>228</v>
      </c>
      <c r="E146" s="29">
        <v>39.4</v>
      </c>
      <c r="F146" s="4">
        <v>24</v>
      </c>
      <c r="H146" s="38"/>
      <c r="K146" s="29"/>
    </row>
    <row r="147" spans="1:11" ht="12.75">
      <c r="A147" s="14">
        <v>40228</v>
      </c>
      <c r="B147" s="4" t="s">
        <v>5</v>
      </c>
      <c r="C147" s="4" t="s">
        <v>77</v>
      </c>
      <c r="D147" s="4" t="s">
        <v>210</v>
      </c>
      <c r="E147" s="29">
        <v>85.99</v>
      </c>
      <c r="F147" s="4">
        <v>65</v>
      </c>
      <c r="H147" s="38"/>
      <c r="K147" s="29"/>
    </row>
    <row r="148" spans="1:11" ht="12.75">
      <c r="A148" s="14" t="s">
        <v>350</v>
      </c>
      <c r="B148" s="4" t="s">
        <v>96</v>
      </c>
      <c r="C148" s="4" t="s">
        <v>215</v>
      </c>
      <c r="D148" s="4" t="s">
        <v>47</v>
      </c>
      <c r="E148" s="29">
        <v>303.37</v>
      </c>
      <c r="F148" s="4">
        <v>550</v>
      </c>
      <c r="H148" s="38"/>
      <c r="K148" s="29"/>
    </row>
    <row r="149" spans="1:11" ht="12.75">
      <c r="A149" s="14" t="s">
        <v>350</v>
      </c>
      <c r="B149" s="4" t="s">
        <v>45</v>
      </c>
      <c r="C149" s="4" t="s">
        <v>215</v>
      </c>
      <c r="D149" s="4" t="s">
        <v>47</v>
      </c>
      <c r="E149" s="29">
        <v>213.69</v>
      </c>
      <c r="F149" s="4">
        <v>544</v>
      </c>
      <c r="H149" s="38"/>
      <c r="K149" s="29"/>
    </row>
    <row r="150" spans="1:11" ht="12.75">
      <c r="A150" s="14">
        <v>40231</v>
      </c>
      <c r="B150" s="4" t="s">
        <v>254</v>
      </c>
      <c r="C150" s="4" t="s">
        <v>7</v>
      </c>
      <c r="D150" s="4" t="s">
        <v>228</v>
      </c>
      <c r="E150" s="29">
        <v>54.44</v>
      </c>
      <c r="F150" s="4">
        <v>52</v>
      </c>
      <c r="H150" s="38"/>
      <c r="K150" s="29"/>
    </row>
    <row r="151" spans="1:11" ht="12.75">
      <c r="A151" s="14">
        <v>40231</v>
      </c>
      <c r="B151" s="4" t="s">
        <v>305</v>
      </c>
      <c r="C151" s="4" t="s">
        <v>7</v>
      </c>
      <c r="D151" s="4" t="s">
        <v>47</v>
      </c>
      <c r="E151" s="29">
        <v>65.14</v>
      </c>
      <c r="F151" s="4">
        <v>56</v>
      </c>
      <c r="H151" s="38"/>
      <c r="K151" s="29"/>
    </row>
    <row r="152" spans="1:11" ht="12.75">
      <c r="A152" s="14">
        <v>40231</v>
      </c>
      <c r="B152" s="4" t="s">
        <v>96</v>
      </c>
      <c r="C152" s="4" t="s">
        <v>7</v>
      </c>
      <c r="D152" s="4" t="s">
        <v>210</v>
      </c>
      <c r="E152" s="29">
        <v>58.28</v>
      </c>
      <c r="F152" s="4">
        <v>61</v>
      </c>
      <c r="H152" s="38"/>
      <c r="K152" s="29"/>
    </row>
    <row r="153" spans="1:11" ht="12.75">
      <c r="A153" s="14">
        <v>40231</v>
      </c>
      <c r="B153" s="4" t="s">
        <v>45</v>
      </c>
      <c r="C153" s="4" t="s">
        <v>7</v>
      </c>
      <c r="D153" s="4" t="s">
        <v>47</v>
      </c>
      <c r="E153" s="29">
        <v>43.74</v>
      </c>
      <c r="F153" s="4">
        <v>50</v>
      </c>
      <c r="H153" s="38"/>
      <c r="K153" s="29"/>
    </row>
    <row r="154" spans="1:11" ht="12.75">
      <c r="A154" s="14">
        <v>40231</v>
      </c>
      <c r="B154" s="4" t="s">
        <v>8</v>
      </c>
      <c r="C154" s="4" t="s">
        <v>7</v>
      </c>
      <c r="D154" s="4" t="s">
        <v>349</v>
      </c>
      <c r="E154" s="29">
        <v>14.53</v>
      </c>
      <c r="F154" s="4">
        <v>52</v>
      </c>
      <c r="H154" s="38"/>
      <c r="K154" s="29"/>
    </row>
    <row r="155" spans="1:11" ht="12.75">
      <c r="A155" s="14">
        <v>40245</v>
      </c>
      <c r="B155" s="4" t="s">
        <v>96</v>
      </c>
      <c r="C155" s="4" t="s">
        <v>60</v>
      </c>
      <c r="D155" s="4" t="s">
        <v>22</v>
      </c>
      <c r="E155" s="29">
        <v>51.22</v>
      </c>
      <c r="F155" s="4">
        <v>54</v>
      </c>
      <c r="H155" s="38"/>
      <c r="K155" s="29"/>
    </row>
    <row r="156" spans="1:11" ht="12.75">
      <c r="A156" s="14">
        <v>40252</v>
      </c>
      <c r="B156" s="4" t="s">
        <v>8</v>
      </c>
      <c r="C156" s="4" t="s">
        <v>9</v>
      </c>
      <c r="D156" s="4" t="s">
        <v>107</v>
      </c>
      <c r="E156" s="29">
        <v>0</v>
      </c>
      <c r="F156" s="4">
        <v>62</v>
      </c>
      <c r="H156" s="38"/>
      <c r="K156" s="29"/>
    </row>
    <row r="157" spans="1:11" ht="12.75">
      <c r="A157" s="14">
        <v>40252</v>
      </c>
      <c r="B157" s="4" t="s">
        <v>96</v>
      </c>
      <c r="C157" s="4" t="s">
        <v>40</v>
      </c>
      <c r="D157" s="4" t="s">
        <v>22</v>
      </c>
      <c r="E157" s="29">
        <v>53.54</v>
      </c>
      <c r="F157" s="4">
        <v>14</v>
      </c>
      <c r="H157" s="38"/>
      <c r="K157" s="29"/>
    </row>
    <row r="158" spans="1:11" ht="12.75">
      <c r="A158" s="14">
        <v>40252</v>
      </c>
      <c r="B158" s="4" t="s">
        <v>48</v>
      </c>
      <c r="C158" s="4" t="s">
        <v>238</v>
      </c>
      <c r="D158" s="4" t="s">
        <v>108</v>
      </c>
      <c r="E158" s="29">
        <v>29.06</v>
      </c>
      <c r="F158" s="4">
        <v>138</v>
      </c>
      <c r="H158" s="38"/>
      <c r="K158" s="29"/>
    </row>
    <row r="159" spans="1:11" ht="12.75">
      <c r="A159" s="14">
        <v>40257</v>
      </c>
      <c r="B159" s="4" t="s">
        <v>48</v>
      </c>
      <c r="C159" s="4" t="s">
        <v>357</v>
      </c>
      <c r="D159" s="4" t="s">
        <v>108</v>
      </c>
      <c r="E159" s="29">
        <v>0</v>
      </c>
      <c r="F159" s="4">
        <v>137</v>
      </c>
      <c r="H159" s="38"/>
      <c r="K159" s="29"/>
    </row>
    <row r="160" spans="1:11" ht="12.75">
      <c r="A160" s="14">
        <v>40261</v>
      </c>
      <c r="B160" s="4" t="s">
        <v>48</v>
      </c>
      <c r="C160" s="4" t="s">
        <v>10</v>
      </c>
      <c r="D160" s="4" t="s">
        <v>108</v>
      </c>
      <c r="E160" s="29">
        <v>0</v>
      </c>
      <c r="F160" s="4">
        <v>77</v>
      </c>
      <c r="H160" s="38"/>
      <c r="K160" s="29"/>
    </row>
    <row r="161" spans="1:11" ht="12.75">
      <c r="A161" s="14">
        <v>40268</v>
      </c>
      <c r="B161" s="4" t="s">
        <v>96</v>
      </c>
      <c r="C161" s="4" t="s">
        <v>9</v>
      </c>
      <c r="D161" s="4" t="s">
        <v>110</v>
      </c>
      <c r="E161" s="29">
        <v>69.86</v>
      </c>
      <c r="F161" s="4">
        <v>61</v>
      </c>
      <c r="H161" s="38"/>
      <c r="K161" s="29"/>
    </row>
    <row r="162" spans="1:11" ht="12.75">
      <c r="A162" s="14" t="s">
        <v>352</v>
      </c>
      <c r="B162" s="4" t="s">
        <v>48</v>
      </c>
      <c r="C162" s="4" t="s">
        <v>353</v>
      </c>
      <c r="D162" s="4" t="s">
        <v>108</v>
      </c>
      <c r="E162" s="29">
        <v>67.82</v>
      </c>
      <c r="F162" s="4">
        <v>740</v>
      </c>
      <c r="H162" s="38"/>
      <c r="K162" s="29"/>
    </row>
    <row r="163" spans="1:11" ht="12.75">
      <c r="A163" s="14">
        <v>40269</v>
      </c>
      <c r="B163" s="4" t="s">
        <v>96</v>
      </c>
      <c r="C163" s="4" t="s">
        <v>69</v>
      </c>
      <c r="D163" s="4" t="s">
        <v>110</v>
      </c>
      <c r="E163" s="29">
        <v>74.42</v>
      </c>
      <c r="F163" s="4">
        <v>82</v>
      </c>
      <c r="H163" s="38"/>
      <c r="K163" s="29"/>
    </row>
    <row r="164" spans="1:11" ht="12.75">
      <c r="A164" s="14">
        <v>40271</v>
      </c>
      <c r="B164" s="4" t="s">
        <v>96</v>
      </c>
      <c r="C164" s="4" t="s">
        <v>46</v>
      </c>
      <c r="D164" s="4" t="s">
        <v>110</v>
      </c>
      <c r="E164" s="29">
        <v>74.42</v>
      </c>
      <c r="F164" s="4">
        <v>80</v>
      </c>
      <c r="H164" s="38"/>
      <c r="K164" s="29"/>
    </row>
    <row r="165" spans="1:11" ht="12.75">
      <c r="A165" s="14">
        <v>40273</v>
      </c>
      <c r="B165" s="4" t="s">
        <v>8</v>
      </c>
      <c r="C165" s="4" t="s">
        <v>10</v>
      </c>
      <c r="D165" s="4" t="s">
        <v>107</v>
      </c>
      <c r="E165" s="29">
        <v>19.36</v>
      </c>
      <c r="F165" s="4">
        <v>81</v>
      </c>
      <c r="H165" s="38"/>
      <c r="K165" s="29"/>
    </row>
    <row r="166" spans="1:11" ht="12.75">
      <c r="A166" s="14">
        <v>40273</v>
      </c>
      <c r="B166" s="4" t="s">
        <v>96</v>
      </c>
      <c r="C166" s="4" t="s">
        <v>97</v>
      </c>
      <c r="D166" s="4" t="s">
        <v>354</v>
      </c>
      <c r="E166" s="29">
        <v>71.04</v>
      </c>
      <c r="F166" s="4">
        <v>104</v>
      </c>
      <c r="H166" s="38"/>
      <c r="K166" s="29"/>
    </row>
    <row r="167" spans="1:11" ht="12.75">
      <c r="A167" s="14">
        <v>40274</v>
      </c>
      <c r="B167" s="4" t="s">
        <v>8</v>
      </c>
      <c r="C167" s="4" t="s">
        <v>9</v>
      </c>
      <c r="D167" s="4" t="s">
        <v>107</v>
      </c>
      <c r="E167" s="29">
        <v>9.69</v>
      </c>
      <c r="F167" s="4">
        <v>65</v>
      </c>
      <c r="H167" s="38"/>
      <c r="K167" s="29"/>
    </row>
    <row r="168" spans="1:11" ht="12.75">
      <c r="A168" s="14" t="s">
        <v>351</v>
      </c>
      <c r="B168" s="4" t="s">
        <v>48</v>
      </c>
      <c r="C168" s="4" t="s">
        <v>10</v>
      </c>
      <c r="D168" s="4" t="s">
        <v>108</v>
      </c>
      <c r="E168" s="29">
        <v>0</v>
      </c>
      <c r="F168" s="4">
        <v>78</v>
      </c>
      <c r="H168" s="38"/>
      <c r="K168" s="29"/>
    </row>
    <row r="169" spans="1:11" ht="12.75">
      <c r="A169" s="14">
        <v>40277</v>
      </c>
      <c r="B169" s="4" t="s">
        <v>48</v>
      </c>
      <c r="C169" s="4" t="s">
        <v>10</v>
      </c>
      <c r="D169" s="4" t="s">
        <v>108</v>
      </c>
      <c r="E169" s="29">
        <v>0</v>
      </c>
      <c r="F169" s="4">
        <v>78</v>
      </c>
      <c r="H169" s="38"/>
      <c r="K169" s="29"/>
    </row>
    <row r="170" spans="1:11" ht="12.75">
      <c r="A170" s="14">
        <v>40277</v>
      </c>
      <c r="B170" s="4" t="s">
        <v>8</v>
      </c>
      <c r="C170" s="4" t="s">
        <v>161</v>
      </c>
      <c r="D170" s="4" t="s">
        <v>107</v>
      </c>
      <c r="E170" s="29">
        <v>29.05</v>
      </c>
      <c r="F170" s="4">
        <v>152</v>
      </c>
      <c r="H170" s="38"/>
      <c r="K170" s="29"/>
    </row>
    <row r="171" spans="1:11" ht="12.75">
      <c r="A171" s="14">
        <v>40278</v>
      </c>
      <c r="B171" s="4" t="s">
        <v>312</v>
      </c>
      <c r="C171" s="4" t="s">
        <v>11</v>
      </c>
      <c r="D171" s="4" t="s">
        <v>15</v>
      </c>
      <c r="E171" s="29">
        <v>9.69</v>
      </c>
      <c r="F171" s="4">
        <v>144</v>
      </c>
      <c r="H171" s="38"/>
      <c r="K171" s="29"/>
    </row>
    <row r="172" spans="1:11" ht="12.75">
      <c r="A172" s="14">
        <v>40280</v>
      </c>
      <c r="B172" s="4" t="s">
        <v>8</v>
      </c>
      <c r="C172" s="4" t="s">
        <v>10</v>
      </c>
      <c r="D172" s="4" t="s">
        <v>107</v>
      </c>
      <c r="E172" s="29">
        <v>19.38</v>
      </c>
      <c r="F172" s="4">
        <v>83</v>
      </c>
      <c r="H172" s="38"/>
      <c r="K172" s="29"/>
    </row>
    <row r="173" spans="1:11" ht="12.75">
      <c r="A173" s="14">
        <v>40280</v>
      </c>
      <c r="B173" s="4" t="s">
        <v>5</v>
      </c>
      <c r="C173" s="4" t="s">
        <v>77</v>
      </c>
      <c r="D173" s="4" t="s">
        <v>251</v>
      </c>
      <c r="E173" s="29">
        <v>73.8</v>
      </c>
      <c r="F173" s="4">
        <v>78</v>
      </c>
      <c r="H173" s="38"/>
      <c r="K173" s="29"/>
    </row>
    <row r="174" spans="1:11" ht="12.75">
      <c r="A174" s="14">
        <v>40280</v>
      </c>
      <c r="B174" s="4" t="s">
        <v>96</v>
      </c>
      <c r="C174" s="4" t="s">
        <v>162</v>
      </c>
      <c r="D174" s="4" t="s">
        <v>22</v>
      </c>
      <c r="E174" s="29">
        <v>59.97</v>
      </c>
      <c r="F174" s="4">
        <v>64</v>
      </c>
      <c r="H174" s="38"/>
      <c r="K174" s="29"/>
    </row>
    <row r="175" spans="1:11" ht="12.75">
      <c r="A175" s="14">
        <v>40281</v>
      </c>
      <c r="B175" s="4" t="s">
        <v>8</v>
      </c>
      <c r="C175" s="4" t="s">
        <v>356</v>
      </c>
      <c r="D175" s="4" t="s">
        <v>107</v>
      </c>
      <c r="E175" s="29">
        <v>24.23</v>
      </c>
      <c r="F175" s="4">
        <v>89</v>
      </c>
      <c r="H175" s="38"/>
      <c r="K175" s="29"/>
    </row>
    <row r="176" spans="1:11" ht="12.75">
      <c r="A176" s="14">
        <v>40281</v>
      </c>
      <c r="B176" s="4" t="s">
        <v>96</v>
      </c>
      <c r="C176" s="4" t="s">
        <v>39</v>
      </c>
      <c r="D176" s="4" t="s">
        <v>22</v>
      </c>
      <c r="E176" s="29">
        <v>53.36</v>
      </c>
      <c r="F176" s="4">
        <v>38</v>
      </c>
      <c r="H176" s="38"/>
      <c r="K176" s="29"/>
    </row>
    <row r="177" spans="1:11" ht="12.75">
      <c r="A177" s="14">
        <v>40281</v>
      </c>
      <c r="B177" s="4" t="s">
        <v>48</v>
      </c>
      <c r="C177" s="4" t="s">
        <v>7</v>
      </c>
      <c r="D177" s="4" t="s">
        <v>108</v>
      </c>
      <c r="E177" s="29">
        <v>0</v>
      </c>
      <c r="F177" s="4">
        <v>53</v>
      </c>
      <c r="H177" s="38"/>
      <c r="K177" s="29"/>
    </row>
    <row r="178" spans="1:11" ht="12.75">
      <c r="A178" s="14">
        <v>40282</v>
      </c>
      <c r="B178" s="4" t="s">
        <v>5</v>
      </c>
      <c r="C178" s="4" t="s">
        <v>14</v>
      </c>
      <c r="D178" s="4" t="s">
        <v>251</v>
      </c>
      <c r="E178" s="29">
        <v>67.65</v>
      </c>
      <c r="F178" s="4">
        <v>28</v>
      </c>
      <c r="H178" s="38"/>
      <c r="K178" s="29"/>
    </row>
    <row r="179" spans="1:11" ht="12.75">
      <c r="A179" s="14">
        <v>40283</v>
      </c>
      <c r="B179" s="4" t="s">
        <v>5</v>
      </c>
      <c r="C179" s="4" t="s">
        <v>9</v>
      </c>
      <c r="D179" s="4" t="s">
        <v>251</v>
      </c>
      <c r="E179" s="29">
        <v>116.85</v>
      </c>
      <c r="F179" s="4">
        <v>65</v>
      </c>
      <c r="H179" s="38"/>
      <c r="K179" s="29"/>
    </row>
    <row r="180" spans="1:11" ht="12.75">
      <c r="A180" s="14" t="s">
        <v>355</v>
      </c>
      <c r="B180" s="4" t="s">
        <v>48</v>
      </c>
      <c r="C180" s="4" t="s">
        <v>69</v>
      </c>
      <c r="D180" s="4" t="s">
        <v>108</v>
      </c>
      <c r="E180" s="29">
        <v>0</v>
      </c>
      <c r="F180" s="4">
        <v>164</v>
      </c>
      <c r="H180" s="38"/>
      <c r="K180" s="29"/>
    </row>
    <row r="181" spans="1:11" ht="12.75">
      <c r="A181" s="14">
        <v>40287</v>
      </c>
      <c r="B181" s="4" t="s">
        <v>96</v>
      </c>
      <c r="C181" s="4" t="s">
        <v>61</v>
      </c>
      <c r="D181" s="4" t="s">
        <v>22</v>
      </c>
      <c r="E181" s="29">
        <v>51.05</v>
      </c>
      <c r="F181" s="4">
        <v>54</v>
      </c>
      <c r="H181" s="38"/>
      <c r="K181" s="29"/>
    </row>
    <row r="182" spans="1:11" ht="12.75">
      <c r="A182" s="14">
        <v>40287</v>
      </c>
      <c r="B182" s="4" t="s">
        <v>8</v>
      </c>
      <c r="C182" s="4" t="s">
        <v>9</v>
      </c>
      <c r="D182" s="4" t="s">
        <v>107</v>
      </c>
      <c r="E182" s="29">
        <v>9.69</v>
      </c>
      <c r="F182" s="4">
        <v>56</v>
      </c>
      <c r="H182" s="38"/>
      <c r="K182" s="29"/>
    </row>
    <row r="183" spans="1:11" ht="12.75">
      <c r="A183" s="14">
        <v>40287</v>
      </c>
      <c r="B183" s="4" t="s">
        <v>48</v>
      </c>
      <c r="C183" s="4" t="s">
        <v>14</v>
      </c>
      <c r="D183" s="4" t="s">
        <v>108</v>
      </c>
      <c r="E183" s="29">
        <v>0</v>
      </c>
      <c r="F183" s="4">
        <v>28</v>
      </c>
      <c r="H183" s="38"/>
      <c r="K183" s="29"/>
    </row>
    <row r="184" spans="1:11" ht="12.75">
      <c r="A184" s="14">
        <v>40288</v>
      </c>
      <c r="B184" s="4" t="s">
        <v>48</v>
      </c>
      <c r="C184" s="4" t="s">
        <v>64</v>
      </c>
      <c r="D184" s="4" t="s">
        <v>108</v>
      </c>
      <c r="E184" s="29">
        <v>0</v>
      </c>
      <c r="F184" s="4">
        <v>67</v>
      </c>
      <c r="H184" s="38"/>
      <c r="K184" s="29"/>
    </row>
    <row r="185" spans="1:11" ht="12.75">
      <c r="A185" s="14">
        <v>40289</v>
      </c>
      <c r="B185" s="4" t="s">
        <v>96</v>
      </c>
      <c r="C185" s="4" t="s">
        <v>82</v>
      </c>
      <c r="D185" s="4" t="s">
        <v>22</v>
      </c>
      <c r="E185" s="29">
        <v>44.44</v>
      </c>
      <c r="F185" s="4">
        <v>31</v>
      </c>
      <c r="H185" s="38"/>
      <c r="K185" s="29"/>
    </row>
    <row r="186" spans="1:11" ht="12.75">
      <c r="A186" s="14">
        <v>40290</v>
      </c>
      <c r="B186" s="4" t="s">
        <v>96</v>
      </c>
      <c r="C186" s="4" t="s">
        <v>79</v>
      </c>
      <c r="D186" s="4" t="s">
        <v>22</v>
      </c>
      <c r="E186" s="29">
        <v>45.29</v>
      </c>
      <c r="F186" s="4">
        <v>25</v>
      </c>
      <c r="H186" s="38"/>
      <c r="K186" s="29"/>
    </row>
    <row r="187" spans="1:11" ht="12.75">
      <c r="A187" s="14">
        <v>40290</v>
      </c>
      <c r="B187" s="4" t="s">
        <v>8</v>
      </c>
      <c r="C187" s="4" t="s">
        <v>356</v>
      </c>
      <c r="D187" s="4" t="s">
        <v>107</v>
      </c>
      <c r="E187" s="29">
        <v>19.38</v>
      </c>
      <c r="F187" s="4">
        <v>97</v>
      </c>
      <c r="H187" s="38"/>
      <c r="K187" s="29"/>
    </row>
    <row r="188" spans="1:11" ht="12.75">
      <c r="A188" s="14">
        <v>40290</v>
      </c>
      <c r="B188" s="4" t="s">
        <v>5</v>
      </c>
      <c r="C188" s="4" t="s">
        <v>36</v>
      </c>
      <c r="D188" s="4" t="s">
        <v>251</v>
      </c>
      <c r="E188" s="29">
        <v>96.55</v>
      </c>
      <c r="F188" s="4">
        <v>52</v>
      </c>
      <c r="H188" s="38"/>
      <c r="K188" s="29"/>
    </row>
    <row r="189" spans="1:11" ht="12.75">
      <c r="A189" s="14" t="s">
        <v>358</v>
      </c>
      <c r="B189" s="4" t="s">
        <v>6</v>
      </c>
      <c r="C189" s="4" t="s">
        <v>336</v>
      </c>
      <c r="D189" s="4" t="s">
        <v>108</v>
      </c>
      <c r="E189" s="29">
        <v>58.13</v>
      </c>
      <c r="F189" s="4">
        <v>244</v>
      </c>
      <c r="H189" s="38"/>
      <c r="K189" s="29"/>
    </row>
    <row r="190" spans="1:11" ht="12.75">
      <c r="A190" s="14" t="s">
        <v>358</v>
      </c>
      <c r="B190" s="4" t="s">
        <v>96</v>
      </c>
      <c r="C190" s="4" t="s">
        <v>7</v>
      </c>
      <c r="D190" s="4" t="s">
        <v>110</v>
      </c>
      <c r="E190" s="29">
        <v>161.44</v>
      </c>
      <c r="F190" s="4">
        <v>119</v>
      </c>
      <c r="H190" s="38"/>
      <c r="K190" s="29"/>
    </row>
    <row r="191" spans="1:11" ht="12.75">
      <c r="A191" s="14">
        <v>40295</v>
      </c>
      <c r="B191" s="4" t="s">
        <v>96</v>
      </c>
      <c r="C191" s="4" t="s">
        <v>36</v>
      </c>
      <c r="D191" s="4" t="s">
        <v>22</v>
      </c>
      <c r="E191" s="29">
        <v>54.43</v>
      </c>
      <c r="F191" s="4">
        <v>51</v>
      </c>
      <c r="H191" s="38"/>
      <c r="K191" s="29"/>
    </row>
    <row r="192" spans="1:11" ht="12.75">
      <c r="A192" s="14">
        <v>40296</v>
      </c>
      <c r="B192" s="4" t="s">
        <v>96</v>
      </c>
      <c r="C192" s="4" t="s">
        <v>14</v>
      </c>
      <c r="D192" s="4" t="s">
        <v>110</v>
      </c>
      <c r="E192" s="29">
        <v>57.81</v>
      </c>
      <c r="F192" s="4">
        <v>29</v>
      </c>
      <c r="H192" s="38"/>
      <c r="K192" s="29"/>
    </row>
    <row r="193" spans="1:11" ht="12.75">
      <c r="A193" s="14">
        <v>40297</v>
      </c>
      <c r="B193" s="4" t="s">
        <v>345</v>
      </c>
      <c r="C193" s="4" t="s">
        <v>64</v>
      </c>
      <c r="D193" s="4" t="s">
        <v>22</v>
      </c>
      <c r="E193" s="29">
        <v>62.91</v>
      </c>
      <c r="F193" s="4">
        <v>72</v>
      </c>
      <c r="H193" s="38"/>
      <c r="K193" s="29"/>
    </row>
    <row r="194" spans="1:11" ht="12.75">
      <c r="A194" s="14">
        <v>40297</v>
      </c>
      <c r="B194" s="4" t="s">
        <v>96</v>
      </c>
      <c r="C194" s="4" t="s">
        <v>7</v>
      </c>
      <c r="D194" s="4" t="s">
        <v>110</v>
      </c>
      <c r="E194" s="29">
        <v>59.97</v>
      </c>
      <c r="F194" s="4">
        <v>54</v>
      </c>
      <c r="H194" s="38"/>
      <c r="K194" s="29"/>
    </row>
    <row r="195" spans="1:11" ht="12.75">
      <c r="A195" s="14" t="s">
        <v>359</v>
      </c>
      <c r="B195" s="4" t="s">
        <v>236</v>
      </c>
      <c r="C195" s="4" t="s">
        <v>12</v>
      </c>
      <c r="D195" s="4" t="s">
        <v>108</v>
      </c>
      <c r="E195" s="29">
        <v>106.58</v>
      </c>
      <c r="F195" s="4">
        <v>352</v>
      </c>
      <c r="H195" s="38"/>
      <c r="K195" s="29"/>
    </row>
    <row r="196" spans="1:11" ht="12.75">
      <c r="A196" s="14">
        <v>40299</v>
      </c>
      <c r="B196" s="4" t="s">
        <v>5</v>
      </c>
      <c r="C196" s="4" t="s">
        <v>77</v>
      </c>
      <c r="D196" s="4" t="s">
        <v>110</v>
      </c>
      <c r="E196" s="29">
        <v>267.36</v>
      </c>
      <c r="F196" s="4">
        <v>87</v>
      </c>
      <c r="H196" s="38"/>
      <c r="K196" s="29"/>
    </row>
    <row r="197" spans="1:11" ht="12.75">
      <c r="A197" s="14">
        <v>40302</v>
      </c>
      <c r="B197" s="4" t="s">
        <v>96</v>
      </c>
      <c r="C197" s="4" t="s">
        <v>10</v>
      </c>
      <c r="D197" s="4" t="s">
        <v>110</v>
      </c>
      <c r="E197" s="29">
        <v>69.97</v>
      </c>
      <c r="F197" s="4">
        <v>78</v>
      </c>
      <c r="H197" s="38"/>
      <c r="K197" s="29"/>
    </row>
    <row r="198" spans="1:11" ht="12.75">
      <c r="A198" s="14">
        <v>40302</v>
      </c>
      <c r="B198" s="4" t="s">
        <v>25</v>
      </c>
      <c r="C198" s="4" t="s">
        <v>60</v>
      </c>
      <c r="D198" s="4" t="s">
        <v>22</v>
      </c>
      <c r="E198" s="29">
        <v>92.47</v>
      </c>
      <c r="F198" s="4">
        <v>43</v>
      </c>
      <c r="H198" s="38"/>
      <c r="K198" s="29"/>
    </row>
    <row r="199" spans="1:11" ht="12.75">
      <c r="A199" s="14">
        <v>40304</v>
      </c>
      <c r="B199" s="4" t="s">
        <v>8</v>
      </c>
      <c r="C199" s="4" t="s">
        <v>238</v>
      </c>
      <c r="D199" s="4" t="s">
        <v>107</v>
      </c>
      <c r="E199" s="29">
        <v>29.05</v>
      </c>
      <c r="F199" s="4">
        <v>136</v>
      </c>
      <c r="H199" s="38"/>
      <c r="K199" s="29"/>
    </row>
    <row r="200" spans="1:11" ht="12.75">
      <c r="A200" s="14" t="s">
        <v>360</v>
      </c>
      <c r="B200" s="4" t="s">
        <v>96</v>
      </c>
      <c r="C200" s="4" t="s">
        <v>361</v>
      </c>
      <c r="D200" s="4" t="s">
        <v>110</v>
      </c>
      <c r="E200" s="29">
        <v>423.31</v>
      </c>
      <c r="F200" s="4">
        <v>499</v>
      </c>
      <c r="H200" s="38"/>
      <c r="K200" s="29"/>
    </row>
    <row r="201" spans="1:11" ht="12.75">
      <c r="A201" s="14">
        <v>40306</v>
      </c>
      <c r="B201" s="4" t="s">
        <v>5</v>
      </c>
      <c r="C201" s="4" t="s">
        <v>62</v>
      </c>
      <c r="D201" s="4" t="s">
        <v>108</v>
      </c>
      <c r="E201" s="29">
        <v>110.55</v>
      </c>
      <c r="F201" s="4">
        <v>31</v>
      </c>
      <c r="H201" s="38"/>
      <c r="K201" s="29"/>
    </row>
    <row r="202" spans="1:11" ht="12.75">
      <c r="A202" s="14">
        <v>40308</v>
      </c>
      <c r="B202" s="4" t="s">
        <v>96</v>
      </c>
      <c r="C202" s="4" t="s">
        <v>36</v>
      </c>
      <c r="D202" s="4" t="s">
        <v>110</v>
      </c>
      <c r="E202" s="29">
        <v>68.88</v>
      </c>
      <c r="F202" s="4">
        <v>56</v>
      </c>
      <c r="H202" s="38"/>
      <c r="K202" s="29"/>
    </row>
    <row r="203" spans="1:11" ht="12.75">
      <c r="A203" s="14">
        <v>40308</v>
      </c>
      <c r="B203" s="4" t="s">
        <v>48</v>
      </c>
      <c r="C203" s="4" t="s">
        <v>62</v>
      </c>
      <c r="D203" s="4" t="s">
        <v>108</v>
      </c>
      <c r="E203" s="29">
        <v>0</v>
      </c>
      <c r="F203" s="4">
        <v>31</v>
      </c>
      <c r="H203" s="38"/>
      <c r="K203" s="29"/>
    </row>
    <row r="204" spans="1:11" ht="12.75">
      <c r="A204" s="14">
        <v>40309</v>
      </c>
      <c r="B204" s="4" t="s">
        <v>96</v>
      </c>
      <c r="C204" s="4" t="s">
        <v>62</v>
      </c>
      <c r="D204" s="4" t="s">
        <v>110</v>
      </c>
      <c r="E204" s="29">
        <v>44.44</v>
      </c>
      <c r="F204" s="4">
        <v>14</v>
      </c>
      <c r="H204" s="38"/>
      <c r="K204" s="29"/>
    </row>
    <row r="205" spans="1:11" ht="12.75">
      <c r="A205" s="14">
        <v>40313</v>
      </c>
      <c r="B205" s="4" t="s">
        <v>8</v>
      </c>
      <c r="C205" s="4" t="s">
        <v>9</v>
      </c>
      <c r="D205" s="4" t="s">
        <v>107</v>
      </c>
      <c r="E205" s="29">
        <v>9.69</v>
      </c>
      <c r="F205" s="4">
        <v>56</v>
      </c>
      <c r="H205" s="38"/>
      <c r="K205" s="29"/>
    </row>
    <row r="206" spans="1:11" ht="12.75">
      <c r="A206" s="14">
        <v>40313</v>
      </c>
      <c r="B206" s="4" t="s">
        <v>48</v>
      </c>
      <c r="C206" s="4" t="s">
        <v>12</v>
      </c>
      <c r="D206" s="4" t="s">
        <v>108</v>
      </c>
      <c r="E206" s="29">
        <v>0</v>
      </c>
      <c r="F206" s="4">
        <v>284</v>
      </c>
      <c r="H206" s="38"/>
      <c r="K206" s="29"/>
    </row>
    <row r="207" spans="1:11" ht="12.75">
      <c r="A207" s="14">
        <v>40315</v>
      </c>
      <c r="B207" s="4" t="s">
        <v>96</v>
      </c>
      <c r="C207" s="4" t="s">
        <v>238</v>
      </c>
      <c r="D207" s="4" t="s">
        <v>110</v>
      </c>
      <c r="E207" s="29">
        <v>82.11</v>
      </c>
      <c r="F207" s="4">
        <v>103</v>
      </c>
      <c r="H207" s="38"/>
      <c r="K207" s="29"/>
    </row>
    <row r="208" spans="1:11" ht="12.75">
      <c r="A208" s="14">
        <v>40318</v>
      </c>
      <c r="B208" s="4" t="s">
        <v>48</v>
      </c>
      <c r="C208" s="4" t="s">
        <v>97</v>
      </c>
      <c r="D208" s="4" t="s">
        <v>108</v>
      </c>
      <c r="E208" s="29">
        <v>0</v>
      </c>
      <c r="F208" s="4">
        <v>104</v>
      </c>
      <c r="H208" s="38"/>
      <c r="K208" s="29"/>
    </row>
    <row r="209" spans="1:11" ht="12.75">
      <c r="A209" s="14">
        <v>40318</v>
      </c>
      <c r="B209" s="4" t="s">
        <v>96</v>
      </c>
      <c r="C209" s="4" t="s">
        <v>71</v>
      </c>
      <c r="D209" s="4" t="s">
        <v>110</v>
      </c>
      <c r="E209" s="29">
        <v>64.43</v>
      </c>
      <c r="F209" s="4">
        <v>67</v>
      </c>
      <c r="H209" s="38"/>
      <c r="K209" s="29"/>
    </row>
    <row r="210" spans="1:11" ht="12.75">
      <c r="A210" s="14" t="s">
        <v>363</v>
      </c>
      <c r="B210" s="4" t="s">
        <v>96</v>
      </c>
      <c r="C210" s="4" t="s">
        <v>14</v>
      </c>
      <c r="D210" s="4" t="s">
        <v>110</v>
      </c>
      <c r="E210" s="29">
        <v>103.68</v>
      </c>
      <c r="F210" s="4">
        <v>57</v>
      </c>
      <c r="H210" s="38"/>
      <c r="K210" s="29"/>
    </row>
    <row r="211" spans="1:11" ht="12.75">
      <c r="A211" s="14">
        <v>40324</v>
      </c>
      <c r="B211" s="4" t="s">
        <v>48</v>
      </c>
      <c r="C211" s="4" t="s">
        <v>14</v>
      </c>
      <c r="D211" s="4" t="s">
        <v>108</v>
      </c>
      <c r="E211" s="29">
        <v>0</v>
      </c>
      <c r="F211" s="4">
        <v>28</v>
      </c>
      <c r="H211" s="38"/>
      <c r="K211" s="29"/>
    </row>
    <row r="212" spans="1:11" ht="12.75">
      <c r="A212" s="14">
        <v>40324</v>
      </c>
      <c r="B212" s="4" t="s">
        <v>8</v>
      </c>
      <c r="C212" s="4" t="s">
        <v>12</v>
      </c>
      <c r="D212" s="4" t="s">
        <v>107</v>
      </c>
      <c r="E212" s="29">
        <v>53.27</v>
      </c>
      <c r="F212" s="4">
        <v>377</v>
      </c>
      <c r="H212" s="38"/>
      <c r="K212" s="29"/>
    </row>
    <row r="213" spans="1:11" ht="12.75">
      <c r="A213" s="14" t="s">
        <v>364</v>
      </c>
      <c r="B213" s="4" t="s">
        <v>48</v>
      </c>
      <c r="C213" s="4" t="s">
        <v>238</v>
      </c>
      <c r="D213" s="4" t="s">
        <v>108</v>
      </c>
      <c r="E213" s="29">
        <v>0</v>
      </c>
      <c r="F213" s="4">
        <v>266</v>
      </c>
      <c r="H213" s="38"/>
      <c r="K213" s="29"/>
    </row>
    <row r="214" spans="1:11" ht="12.75">
      <c r="A214" s="14" t="s">
        <v>366</v>
      </c>
      <c r="B214" s="4" t="s">
        <v>96</v>
      </c>
      <c r="C214" s="4" t="s">
        <v>238</v>
      </c>
      <c r="D214" s="4" t="s">
        <v>110</v>
      </c>
      <c r="E214" s="29">
        <v>330.64</v>
      </c>
      <c r="F214" s="4">
        <v>539</v>
      </c>
      <c r="H214" s="38"/>
      <c r="K214" s="29"/>
    </row>
    <row r="215" spans="1:11" ht="12.75">
      <c r="A215" s="14" t="s">
        <v>362</v>
      </c>
      <c r="B215" s="4" t="s">
        <v>25</v>
      </c>
      <c r="C215" s="4" t="s">
        <v>24</v>
      </c>
      <c r="D215" s="4" t="s">
        <v>105</v>
      </c>
      <c r="E215" s="29">
        <v>626.74</v>
      </c>
      <c r="F215" s="4">
        <v>52</v>
      </c>
      <c r="H215" s="38"/>
      <c r="K215" s="29"/>
    </row>
    <row r="216" spans="1:11" ht="12.75">
      <c r="A216" s="14">
        <v>40334</v>
      </c>
      <c r="B216" s="4" t="s">
        <v>48</v>
      </c>
      <c r="C216" s="4" t="s">
        <v>238</v>
      </c>
      <c r="D216" s="4" t="s">
        <v>108</v>
      </c>
      <c r="E216" s="29">
        <v>29.07</v>
      </c>
      <c r="F216" s="4">
        <v>134</v>
      </c>
      <c r="H216" s="38"/>
      <c r="K216" s="29"/>
    </row>
    <row r="217" spans="1:11" ht="12.75">
      <c r="A217" s="14">
        <v>40336</v>
      </c>
      <c r="B217" s="4" t="s">
        <v>54</v>
      </c>
      <c r="C217" s="4" t="s">
        <v>340</v>
      </c>
      <c r="D217" s="4" t="s">
        <v>228</v>
      </c>
      <c r="E217" s="29">
        <v>59.65</v>
      </c>
      <c r="F217" s="4">
        <v>88</v>
      </c>
      <c r="H217" s="38"/>
      <c r="K217" s="29"/>
    </row>
    <row r="218" spans="1:11" ht="12.75">
      <c r="A218" s="14">
        <v>40337</v>
      </c>
      <c r="B218" s="4" t="s">
        <v>54</v>
      </c>
      <c r="C218" s="4" t="s">
        <v>365</v>
      </c>
      <c r="D218" s="4" t="s">
        <v>47</v>
      </c>
      <c r="E218" s="29">
        <v>152.11</v>
      </c>
      <c r="F218" s="4">
        <v>228</v>
      </c>
      <c r="H218" s="38"/>
      <c r="K218" s="29"/>
    </row>
    <row r="219" spans="1:11" ht="12.75">
      <c r="A219" s="14">
        <v>40338</v>
      </c>
      <c r="B219" s="4" t="s">
        <v>25</v>
      </c>
      <c r="C219" s="4" t="s">
        <v>9</v>
      </c>
      <c r="D219" s="4" t="s">
        <v>210</v>
      </c>
      <c r="E219" s="29">
        <v>82.8</v>
      </c>
      <c r="F219" s="4">
        <v>57</v>
      </c>
      <c r="H219" s="38"/>
      <c r="K219" s="29"/>
    </row>
    <row r="220" spans="1:11" ht="12.75">
      <c r="A220" s="14">
        <v>40338</v>
      </c>
      <c r="B220" s="4" t="s">
        <v>54</v>
      </c>
      <c r="C220" s="4" t="s">
        <v>357</v>
      </c>
      <c r="D220" s="4" t="s">
        <v>228</v>
      </c>
      <c r="E220" s="29">
        <v>80.61</v>
      </c>
      <c r="F220" s="4">
        <v>136</v>
      </c>
      <c r="H220" s="38"/>
      <c r="K220" s="29"/>
    </row>
    <row r="221" spans="1:11" ht="12.75">
      <c r="A221" s="14">
        <v>40339</v>
      </c>
      <c r="B221" s="4" t="s">
        <v>25</v>
      </c>
      <c r="C221" s="4" t="s">
        <v>9</v>
      </c>
      <c r="D221" s="4" t="s">
        <v>210</v>
      </c>
      <c r="E221" s="29">
        <v>124.2</v>
      </c>
      <c r="F221" s="4">
        <v>55</v>
      </c>
      <c r="H221" s="38"/>
      <c r="K221" s="29"/>
    </row>
    <row r="222" spans="1:11" ht="12.75">
      <c r="A222" s="14">
        <v>40340</v>
      </c>
      <c r="B222" s="4" t="s">
        <v>25</v>
      </c>
      <c r="C222" s="4" t="s">
        <v>9</v>
      </c>
      <c r="D222" s="4" t="s">
        <v>210</v>
      </c>
      <c r="E222" s="29">
        <v>91.08</v>
      </c>
      <c r="F222" s="4">
        <v>55</v>
      </c>
      <c r="H222" s="38"/>
      <c r="K222" s="29"/>
    </row>
    <row r="223" spans="1:11" ht="12.75">
      <c r="A223" s="14" t="s">
        <v>367</v>
      </c>
      <c r="B223" s="4" t="s">
        <v>25</v>
      </c>
      <c r="C223" s="4" t="s">
        <v>128</v>
      </c>
      <c r="D223" s="4" t="s">
        <v>228</v>
      </c>
      <c r="E223" s="29">
        <v>314.64</v>
      </c>
      <c r="F223" s="4">
        <v>604</v>
      </c>
      <c r="H223" s="38"/>
      <c r="K223" s="29"/>
    </row>
    <row r="224" spans="1:11" ht="12.75">
      <c r="A224" s="14">
        <v>40342</v>
      </c>
      <c r="B224" s="4" t="s">
        <v>48</v>
      </c>
      <c r="C224" s="4" t="s">
        <v>12</v>
      </c>
      <c r="D224" s="4" t="s">
        <v>108</v>
      </c>
      <c r="E224" s="29">
        <v>116.25</v>
      </c>
      <c r="F224" s="4">
        <v>749</v>
      </c>
      <c r="H224" s="38"/>
      <c r="K224" s="29"/>
    </row>
    <row r="225" spans="1:11" ht="12.75">
      <c r="A225" s="14" t="s">
        <v>368</v>
      </c>
      <c r="B225" s="4" t="s">
        <v>25</v>
      </c>
      <c r="C225" s="4" t="s">
        <v>12</v>
      </c>
      <c r="D225" s="4" t="s">
        <v>210</v>
      </c>
      <c r="E225" s="29">
        <v>298.29</v>
      </c>
      <c r="F225" s="4">
        <v>592</v>
      </c>
      <c r="H225" s="38"/>
      <c r="K225" s="29"/>
    </row>
    <row r="226" spans="1:11" ht="12.75">
      <c r="A226" s="4"/>
      <c r="B226" s="4"/>
      <c r="C226" s="4"/>
      <c r="D226" s="4"/>
      <c r="E226" s="29"/>
      <c r="F226" s="4"/>
      <c r="K226" s="29"/>
    </row>
    <row r="227" spans="1:11" ht="12.75">
      <c r="A227" s="4"/>
      <c r="B227" s="4"/>
      <c r="C227" s="4"/>
      <c r="D227" s="4" t="s">
        <v>187</v>
      </c>
      <c r="E227" s="13">
        <f>SUM(E3:E226)</f>
        <v>21601.190000000013</v>
      </c>
      <c r="F227" s="4">
        <f>SUM(F3:F226)</f>
        <v>27989</v>
      </c>
      <c r="K227" s="29"/>
    </row>
    <row r="228" spans="1:11" ht="12.75">
      <c r="A228" s="4"/>
      <c r="B228" s="4"/>
      <c r="C228" s="4"/>
      <c r="D228" s="4" t="s">
        <v>186</v>
      </c>
      <c r="E228" s="25">
        <f>-(1502.68+2772.31+859.96+1850.05+2179.68+2436.51)</f>
        <v>-11601.19</v>
      </c>
      <c r="F228" s="4"/>
      <c r="K228" s="38"/>
    </row>
    <row r="229" spans="1:6" ht="12.75">
      <c r="A229" s="4"/>
      <c r="B229" s="4"/>
      <c r="C229" s="4"/>
      <c r="D229" s="17" t="s">
        <v>188</v>
      </c>
      <c r="E229" s="12">
        <f>E227+E228</f>
        <v>10000.000000000013</v>
      </c>
      <c r="F229" s="4"/>
    </row>
    <row r="230" spans="1:6" ht="12.75">
      <c r="A230" s="4"/>
      <c r="B230" s="4"/>
      <c r="C230" s="4"/>
      <c r="E230" s="5"/>
      <c r="F230" s="4"/>
    </row>
    <row r="231" spans="1:6" ht="18">
      <c r="A231" s="4"/>
      <c r="B231" s="4"/>
      <c r="C231" s="52" t="s">
        <v>243</v>
      </c>
      <c r="D231" s="52"/>
      <c r="E231" s="37">
        <f>E229-10000</f>
        <v>0</v>
      </c>
      <c r="F231" s="4"/>
    </row>
    <row r="232" spans="1:6" ht="12.75">
      <c r="A232" s="4"/>
      <c r="B232" s="4"/>
      <c r="C232" s="4"/>
      <c r="D232" s="4"/>
      <c r="E232" s="20"/>
      <c r="F232" s="4"/>
    </row>
    <row r="233" spans="1:6" ht="12.75">
      <c r="A233" s="4"/>
      <c r="B233" s="4"/>
      <c r="C233" s="4"/>
      <c r="D233" s="4"/>
      <c r="E233" s="20"/>
      <c r="F233" s="4"/>
    </row>
    <row r="234" spans="1:6" ht="12.75">
      <c r="A234" s="4"/>
      <c r="B234" s="4"/>
      <c r="C234" s="4"/>
      <c r="D234" s="4"/>
      <c r="E234" s="20"/>
      <c r="F234" s="4"/>
    </row>
    <row r="235" spans="1:6" ht="12.75">
      <c r="A235" s="4"/>
      <c r="B235" s="4"/>
      <c r="C235" s="4"/>
      <c r="D235" s="4"/>
      <c r="E235" s="20"/>
      <c r="F235" s="4"/>
    </row>
    <row r="236" spans="1:6" ht="12.75">
      <c r="A236" s="4"/>
      <c r="B236" s="4"/>
      <c r="C236" s="4"/>
      <c r="D236" s="4"/>
      <c r="E236" s="20"/>
      <c r="F236" s="4"/>
    </row>
    <row r="237" spans="1:6" ht="12.75">
      <c r="A237" s="4"/>
      <c r="B237" s="4"/>
      <c r="C237" s="4"/>
      <c r="D237" s="4"/>
      <c r="E237" s="20"/>
      <c r="F237" s="4"/>
    </row>
    <row r="238" spans="1:6" ht="12.75">
      <c r="A238" s="4"/>
      <c r="B238" s="4"/>
      <c r="C238" s="4"/>
      <c r="D238" s="4"/>
      <c r="E238" s="26"/>
      <c r="F238" s="4"/>
    </row>
    <row r="239" spans="1:6" ht="12.75">
      <c r="A239" s="4"/>
      <c r="B239" s="4"/>
      <c r="C239" s="4"/>
      <c r="D239" s="4"/>
      <c r="E239" s="26"/>
      <c r="F239" s="4"/>
    </row>
    <row r="240" spans="1:6" ht="12.75">
      <c r="A240" s="4"/>
      <c r="B240" s="4"/>
      <c r="C240" s="4"/>
      <c r="D240" s="4"/>
      <c r="E240" s="26"/>
      <c r="F240" s="4"/>
    </row>
    <row r="241" spans="1:6" ht="12.75">
      <c r="A241" s="4"/>
      <c r="B241" s="4"/>
      <c r="C241" s="4"/>
      <c r="D241" s="4"/>
      <c r="E241" s="26"/>
      <c r="F241" s="4"/>
    </row>
    <row r="242" spans="1:6" ht="12.75">
      <c r="A242" s="4"/>
      <c r="B242" s="4"/>
      <c r="C242" s="4"/>
      <c r="D242" s="4"/>
      <c r="E242" s="26"/>
      <c r="F242" s="4"/>
    </row>
    <row r="243" spans="1:6" ht="12.75">
      <c r="A243" s="4"/>
      <c r="B243" s="4"/>
      <c r="C243" s="4"/>
      <c r="D243" s="4"/>
      <c r="E243" s="26"/>
      <c r="F243" s="4"/>
    </row>
    <row r="244" spans="1:6" ht="12.75">
      <c r="A244" s="4"/>
      <c r="B244" s="4"/>
      <c r="C244" s="4"/>
      <c r="D244" s="4"/>
      <c r="E244" s="26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</sheetData>
  <sheetProtection/>
  <mergeCells count="2">
    <mergeCell ref="A1:F1"/>
    <mergeCell ref="C231:D231"/>
  </mergeCells>
  <printOptions gridLines="1"/>
  <pageMargins left="0.25" right="0.2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8"/>
  <sheetViews>
    <sheetView zoomScalePageLayoutView="0" workbookViewId="0" topLeftCell="A211">
      <selection activeCell="E233" sqref="E233"/>
    </sheetView>
  </sheetViews>
  <sheetFormatPr defaultColWidth="9.140625" defaultRowHeight="12.75"/>
  <cols>
    <col min="1" max="1" width="14.421875" style="0" customWidth="1"/>
    <col min="2" max="2" width="13.8515625" style="0" customWidth="1"/>
    <col min="3" max="3" width="21.421875" style="0" customWidth="1"/>
    <col min="4" max="4" width="18.421875" style="0" customWidth="1"/>
    <col min="5" max="5" width="16.140625" style="0" customWidth="1"/>
    <col min="6" max="6" width="12.421875" style="0" customWidth="1"/>
  </cols>
  <sheetData>
    <row r="1" spans="1:6" ht="27" thickBot="1">
      <c r="A1" s="49" t="s">
        <v>370</v>
      </c>
      <c r="B1" s="50"/>
      <c r="C1" s="50"/>
      <c r="D1" s="50"/>
      <c r="E1" s="50"/>
      <c r="F1" s="51"/>
    </row>
    <row r="2" spans="1:6" ht="18.75" thickBot="1">
      <c r="A2" s="27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28" t="s">
        <v>133</v>
      </c>
    </row>
    <row r="3" spans="1:6" ht="12.75">
      <c r="A3" s="14">
        <v>40374</v>
      </c>
      <c r="B3" s="4" t="s">
        <v>54</v>
      </c>
      <c r="C3" s="4" t="s">
        <v>371</v>
      </c>
      <c r="D3" s="4" t="s">
        <v>15</v>
      </c>
      <c r="E3" s="29">
        <v>175.28</v>
      </c>
      <c r="F3" s="4">
        <v>303</v>
      </c>
    </row>
    <row r="4" spans="1:6" ht="12.75">
      <c r="A4" s="14" t="s">
        <v>372</v>
      </c>
      <c r="B4" s="4" t="s">
        <v>54</v>
      </c>
      <c r="C4" s="4" t="s">
        <v>371</v>
      </c>
      <c r="D4" s="4" t="s">
        <v>273</v>
      </c>
      <c r="E4" s="29">
        <v>214.32</v>
      </c>
      <c r="F4" s="4">
        <v>339</v>
      </c>
    </row>
    <row r="5" spans="1:6" ht="12.75">
      <c r="A5" s="14" t="s">
        <v>373</v>
      </c>
      <c r="B5" s="4" t="s">
        <v>54</v>
      </c>
      <c r="C5" s="4" t="s">
        <v>374</v>
      </c>
      <c r="D5" s="4" t="s">
        <v>19</v>
      </c>
      <c r="E5" s="29">
        <v>395.73</v>
      </c>
      <c r="F5" s="4">
        <v>244</v>
      </c>
    </row>
    <row r="6" spans="1:6" ht="12.75">
      <c r="A6" s="14">
        <v>40395</v>
      </c>
      <c r="B6" s="4" t="s">
        <v>25</v>
      </c>
      <c r="C6" s="4" t="s">
        <v>84</v>
      </c>
      <c r="D6" s="4" t="s">
        <v>22</v>
      </c>
      <c r="E6" s="29">
        <v>69.67</v>
      </c>
      <c r="F6" s="4">
        <v>26</v>
      </c>
    </row>
    <row r="7" spans="1:6" ht="12.75">
      <c r="A7" s="14">
        <v>40397</v>
      </c>
      <c r="B7" s="4" t="s">
        <v>246</v>
      </c>
      <c r="C7" s="4" t="s">
        <v>376</v>
      </c>
      <c r="D7" s="4" t="s">
        <v>19</v>
      </c>
      <c r="E7" s="29">
        <v>132.03</v>
      </c>
      <c r="F7" s="4">
        <v>245</v>
      </c>
    </row>
    <row r="8" spans="1:6" ht="12.75">
      <c r="A8" s="14">
        <v>40397</v>
      </c>
      <c r="B8" s="4" t="s">
        <v>345</v>
      </c>
      <c r="C8" s="4" t="s">
        <v>9</v>
      </c>
      <c r="D8" s="4" t="s">
        <v>273</v>
      </c>
      <c r="E8" s="29">
        <v>122.45</v>
      </c>
      <c r="F8" s="4">
        <v>129</v>
      </c>
    </row>
    <row r="9" spans="1:6" ht="12.75">
      <c r="A9" s="14">
        <v>40397</v>
      </c>
      <c r="B9" s="4" t="s">
        <v>254</v>
      </c>
      <c r="C9" s="4" t="s">
        <v>77</v>
      </c>
      <c r="D9" s="4" t="s">
        <v>22</v>
      </c>
      <c r="E9" s="29">
        <v>73.45</v>
      </c>
      <c r="F9" s="4">
        <v>68</v>
      </c>
    </row>
    <row r="10" spans="1:6" ht="12.75">
      <c r="A10" s="14">
        <v>40403</v>
      </c>
      <c r="B10" s="4" t="s">
        <v>312</v>
      </c>
      <c r="C10" s="4" t="s">
        <v>377</v>
      </c>
      <c r="D10" s="4" t="s">
        <v>15</v>
      </c>
      <c r="E10" s="29">
        <v>60.53</v>
      </c>
      <c r="F10" s="4">
        <v>270</v>
      </c>
    </row>
    <row r="11" spans="1:6" ht="12.75">
      <c r="A11" s="4" t="s">
        <v>375</v>
      </c>
      <c r="B11" s="4" t="s">
        <v>96</v>
      </c>
      <c r="C11" s="4" t="s">
        <v>9</v>
      </c>
      <c r="D11" s="4" t="s">
        <v>22</v>
      </c>
      <c r="E11" s="29">
        <v>154.46</v>
      </c>
      <c r="F11" s="4">
        <v>121</v>
      </c>
    </row>
    <row r="12" spans="1:6" ht="12.75">
      <c r="A12" s="14">
        <v>40404</v>
      </c>
      <c r="B12" s="4" t="s">
        <v>345</v>
      </c>
      <c r="C12" s="4" t="s">
        <v>277</v>
      </c>
      <c r="D12" s="4" t="s">
        <v>28</v>
      </c>
      <c r="E12" s="29">
        <v>137.19</v>
      </c>
      <c r="F12" s="4">
        <v>343</v>
      </c>
    </row>
    <row r="13" spans="1:6" ht="12.75">
      <c r="A13" s="14">
        <v>40407</v>
      </c>
      <c r="B13" s="4" t="s">
        <v>96</v>
      </c>
      <c r="C13" s="4" t="s">
        <v>77</v>
      </c>
      <c r="D13" s="4" t="s">
        <v>22</v>
      </c>
      <c r="E13" s="29">
        <v>70.82</v>
      </c>
      <c r="F13" s="4">
        <v>66</v>
      </c>
    </row>
    <row r="14" spans="1:6" ht="12.75">
      <c r="A14" s="14">
        <v>40407</v>
      </c>
      <c r="B14" s="4" t="s">
        <v>345</v>
      </c>
      <c r="C14" s="4" t="s">
        <v>9</v>
      </c>
      <c r="D14" s="4" t="s">
        <v>44</v>
      </c>
      <c r="E14" s="29">
        <v>51.67</v>
      </c>
      <c r="F14" s="4">
        <v>62</v>
      </c>
    </row>
    <row r="15" spans="1:6" ht="12.75">
      <c r="A15" s="14">
        <v>40409</v>
      </c>
      <c r="B15" s="4" t="s">
        <v>25</v>
      </c>
      <c r="C15" s="4" t="s">
        <v>26</v>
      </c>
      <c r="D15" s="4" t="s">
        <v>7</v>
      </c>
      <c r="E15" s="29">
        <v>104.52</v>
      </c>
      <c r="F15" s="4">
        <v>53</v>
      </c>
    </row>
    <row r="16" spans="1:6" ht="12.75">
      <c r="A16" s="14">
        <v>40409</v>
      </c>
      <c r="B16" s="4" t="s">
        <v>96</v>
      </c>
      <c r="C16" s="4" t="s">
        <v>62</v>
      </c>
      <c r="D16" s="4" t="s">
        <v>22</v>
      </c>
      <c r="E16" s="29">
        <v>52.91</v>
      </c>
      <c r="F16" s="4">
        <v>14</v>
      </c>
    </row>
    <row r="17" spans="1:6" ht="12.75">
      <c r="A17" s="14">
        <v>40409</v>
      </c>
      <c r="B17" s="4" t="s">
        <v>246</v>
      </c>
      <c r="C17" s="4" t="s">
        <v>9</v>
      </c>
      <c r="D17" s="4" t="s">
        <v>28</v>
      </c>
      <c r="E17" s="29">
        <v>97.89</v>
      </c>
      <c r="F17" s="4">
        <v>63</v>
      </c>
    </row>
    <row r="18" spans="1:6" ht="12.75">
      <c r="A18" s="14">
        <v>40411</v>
      </c>
      <c r="B18" s="4" t="s">
        <v>378</v>
      </c>
      <c r="C18" s="4" t="s">
        <v>9</v>
      </c>
      <c r="D18" s="4" t="s">
        <v>19</v>
      </c>
      <c r="E18" s="29">
        <v>92.68</v>
      </c>
      <c r="F18" s="4">
        <v>65</v>
      </c>
    </row>
    <row r="19" spans="1:6" ht="12.75">
      <c r="A19" s="14">
        <v>40411</v>
      </c>
      <c r="B19" s="4" t="s">
        <v>312</v>
      </c>
      <c r="C19" s="4" t="s">
        <v>7</v>
      </c>
      <c r="D19" s="4" t="s">
        <v>15</v>
      </c>
      <c r="E19" s="29">
        <v>14.53</v>
      </c>
      <c r="F19" s="4">
        <v>54</v>
      </c>
    </row>
    <row r="20" spans="1:6" ht="12.75">
      <c r="A20" s="14">
        <v>40411</v>
      </c>
      <c r="B20" s="4" t="s">
        <v>345</v>
      </c>
      <c r="C20" s="4" t="s">
        <v>103</v>
      </c>
      <c r="D20" s="4" t="s">
        <v>28</v>
      </c>
      <c r="E20" s="29">
        <v>120.75</v>
      </c>
      <c r="F20" s="4">
        <v>194</v>
      </c>
    </row>
    <row r="21" spans="1:6" ht="12.75">
      <c r="A21" s="14">
        <v>40413</v>
      </c>
      <c r="B21" s="4" t="s">
        <v>88</v>
      </c>
      <c r="C21" s="4" t="s">
        <v>10</v>
      </c>
      <c r="D21" s="4" t="s">
        <v>276</v>
      </c>
      <c r="E21" s="29">
        <v>97.5</v>
      </c>
      <c r="F21" s="4">
        <v>85</v>
      </c>
    </row>
    <row r="22" spans="1:6" ht="12.75">
      <c r="A22" s="14">
        <v>40413</v>
      </c>
      <c r="B22" s="4" t="s">
        <v>96</v>
      </c>
      <c r="C22" s="4" t="s">
        <v>60</v>
      </c>
      <c r="D22" s="4" t="s">
        <v>205</v>
      </c>
      <c r="E22" s="29">
        <v>60.82</v>
      </c>
      <c r="F22" s="4">
        <v>47</v>
      </c>
    </row>
    <row r="23" spans="1:6" ht="12.75">
      <c r="A23" s="14">
        <v>40414</v>
      </c>
      <c r="B23" s="4" t="s">
        <v>96</v>
      </c>
      <c r="C23" s="4" t="s">
        <v>262</v>
      </c>
      <c r="D23" s="4" t="s">
        <v>22</v>
      </c>
      <c r="E23" s="29">
        <v>60.45</v>
      </c>
      <c r="F23" s="4">
        <v>94</v>
      </c>
    </row>
    <row r="24" spans="1:6" ht="12.75">
      <c r="A24" s="14">
        <v>40414</v>
      </c>
      <c r="B24" s="4" t="s">
        <v>246</v>
      </c>
      <c r="C24" s="4" t="s">
        <v>60</v>
      </c>
      <c r="D24" s="4" t="s">
        <v>205</v>
      </c>
      <c r="E24" s="29">
        <v>35.27</v>
      </c>
      <c r="F24" s="4">
        <v>51</v>
      </c>
    </row>
    <row r="25" spans="1:6" ht="12.75">
      <c r="A25" s="14">
        <v>40415</v>
      </c>
      <c r="B25" s="4" t="s">
        <v>378</v>
      </c>
      <c r="C25" s="4" t="s">
        <v>62</v>
      </c>
      <c r="D25" s="4" t="s">
        <v>26</v>
      </c>
      <c r="E25" s="29">
        <v>11.16</v>
      </c>
      <c r="F25" s="4">
        <v>3</v>
      </c>
    </row>
    <row r="26" spans="1:6" ht="12.75">
      <c r="A26" s="14">
        <v>40416</v>
      </c>
      <c r="B26" s="4" t="s">
        <v>345</v>
      </c>
      <c r="C26" s="4" t="s">
        <v>62</v>
      </c>
      <c r="D26" s="4" t="s">
        <v>26</v>
      </c>
      <c r="E26" s="29">
        <v>49.29</v>
      </c>
      <c r="F26" s="4">
        <v>14</v>
      </c>
    </row>
    <row r="27" spans="1:6" ht="12.75">
      <c r="A27" s="14">
        <v>40416</v>
      </c>
      <c r="B27" s="4" t="s">
        <v>246</v>
      </c>
      <c r="C27" s="4" t="s">
        <v>79</v>
      </c>
      <c r="D27" s="4" t="s">
        <v>44</v>
      </c>
      <c r="E27" s="29">
        <v>55.67</v>
      </c>
      <c r="F27" s="4">
        <v>28</v>
      </c>
    </row>
    <row r="28" spans="1:6" ht="12.75">
      <c r="A28" s="14">
        <v>40416</v>
      </c>
      <c r="B28" s="4" t="s">
        <v>96</v>
      </c>
      <c r="C28" s="4" t="s">
        <v>84</v>
      </c>
      <c r="D28" s="4" t="s">
        <v>22</v>
      </c>
      <c r="E28" s="29">
        <v>40.3</v>
      </c>
      <c r="F28" s="4">
        <v>30</v>
      </c>
    </row>
    <row r="29" spans="1:6" ht="12.75">
      <c r="A29" s="14" t="s">
        <v>380</v>
      </c>
      <c r="B29" s="4" t="s">
        <v>88</v>
      </c>
      <c r="C29" s="4" t="s">
        <v>328</v>
      </c>
      <c r="D29" s="4" t="s">
        <v>19</v>
      </c>
      <c r="E29" s="29">
        <v>225.89</v>
      </c>
      <c r="F29" s="4">
        <v>331</v>
      </c>
    </row>
    <row r="30" spans="1:6" ht="12.75">
      <c r="A30" s="14">
        <v>40418</v>
      </c>
      <c r="B30" s="4" t="s">
        <v>345</v>
      </c>
      <c r="C30" s="4" t="s">
        <v>84</v>
      </c>
      <c r="D30" s="4" t="s">
        <v>22</v>
      </c>
      <c r="E30" s="29">
        <v>49.29</v>
      </c>
      <c r="F30" s="4">
        <v>27</v>
      </c>
    </row>
    <row r="31" spans="1:6" ht="12.75">
      <c r="A31" s="14">
        <v>40420</v>
      </c>
      <c r="B31" s="4" t="s">
        <v>96</v>
      </c>
      <c r="C31" s="4" t="s">
        <v>64</v>
      </c>
      <c r="D31" s="4" t="s">
        <v>205</v>
      </c>
      <c r="E31" s="29">
        <v>71.61</v>
      </c>
      <c r="F31" s="4">
        <v>68</v>
      </c>
    </row>
    <row r="32" spans="1:6" ht="12.75">
      <c r="A32" s="14">
        <v>40423</v>
      </c>
      <c r="B32" s="4" t="s">
        <v>236</v>
      </c>
      <c r="C32" s="4" t="s">
        <v>11</v>
      </c>
      <c r="D32" s="4" t="s">
        <v>28</v>
      </c>
      <c r="E32" s="29">
        <v>0</v>
      </c>
      <c r="F32" s="4">
        <v>142</v>
      </c>
    </row>
    <row r="33" spans="1:6" ht="12.75">
      <c r="A33" s="14">
        <v>40423</v>
      </c>
      <c r="B33" s="4" t="s">
        <v>378</v>
      </c>
      <c r="C33" s="4" t="s">
        <v>379</v>
      </c>
      <c r="D33" s="4" t="s">
        <v>276</v>
      </c>
      <c r="E33" s="29">
        <v>56.58</v>
      </c>
      <c r="F33" s="4">
        <v>70</v>
      </c>
    </row>
    <row r="34" spans="1:6" ht="12.75">
      <c r="A34" s="14">
        <v>40423</v>
      </c>
      <c r="B34" s="4" t="s">
        <v>345</v>
      </c>
      <c r="C34" s="4" t="s">
        <v>40</v>
      </c>
      <c r="D34" s="4" t="s">
        <v>205</v>
      </c>
      <c r="E34" s="29">
        <v>45.04</v>
      </c>
      <c r="F34" s="4">
        <v>16</v>
      </c>
    </row>
    <row r="35" spans="1:6" ht="12.75">
      <c r="A35" s="14">
        <v>40423</v>
      </c>
      <c r="B35" s="4" t="s">
        <v>200</v>
      </c>
      <c r="C35" s="4" t="s">
        <v>64</v>
      </c>
      <c r="D35" s="4" t="s">
        <v>26</v>
      </c>
      <c r="E35" s="29">
        <v>11.16</v>
      </c>
      <c r="F35" s="4">
        <v>32</v>
      </c>
    </row>
    <row r="36" spans="1:6" ht="12.75">
      <c r="A36" s="14">
        <v>40425</v>
      </c>
      <c r="B36" s="4" t="s">
        <v>254</v>
      </c>
      <c r="C36" s="4" t="s">
        <v>30</v>
      </c>
      <c r="D36" s="4" t="s">
        <v>221</v>
      </c>
      <c r="E36" s="29">
        <v>94.99</v>
      </c>
      <c r="F36" s="4">
        <v>190</v>
      </c>
    </row>
    <row r="37" spans="1:6" ht="12.75">
      <c r="A37" s="14">
        <v>40428</v>
      </c>
      <c r="B37" s="4" t="s">
        <v>96</v>
      </c>
      <c r="C37" s="4" t="s">
        <v>51</v>
      </c>
      <c r="D37" s="4" t="s">
        <v>205</v>
      </c>
      <c r="E37" s="29">
        <v>49.29</v>
      </c>
      <c r="F37" s="4">
        <v>56</v>
      </c>
    </row>
    <row r="38" spans="1:6" ht="12.75">
      <c r="A38" s="14">
        <v>40428</v>
      </c>
      <c r="B38" s="4" t="s">
        <v>200</v>
      </c>
      <c r="C38" s="4" t="s">
        <v>262</v>
      </c>
      <c r="D38" s="4" t="s">
        <v>26</v>
      </c>
      <c r="E38" s="29">
        <v>11.16</v>
      </c>
      <c r="F38" s="4">
        <v>0</v>
      </c>
    </row>
    <row r="39" spans="1:6" ht="12.75">
      <c r="A39" s="14">
        <v>40429</v>
      </c>
      <c r="B39" s="4" t="s">
        <v>96</v>
      </c>
      <c r="C39" s="4" t="s">
        <v>51</v>
      </c>
      <c r="D39" s="4" t="s">
        <v>205</v>
      </c>
      <c r="E39" s="29">
        <v>35.81</v>
      </c>
      <c r="F39" s="4">
        <v>55</v>
      </c>
    </row>
    <row r="40" spans="1:11" ht="12.75">
      <c r="A40" s="14">
        <v>40430</v>
      </c>
      <c r="B40" s="4" t="s">
        <v>96</v>
      </c>
      <c r="C40" s="4" t="s">
        <v>36</v>
      </c>
      <c r="D40" s="4" t="s">
        <v>44</v>
      </c>
      <c r="E40" s="29">
        <v>57.2</v>
      </c>
      <c r="F40" s="4">
        <v>59</v>
      </c>
      <c r="H40" s="38"/>
      <c r="K40" s="29"/>
    </row>
    <row r="41" spans="1:11" ht="12.75">
      <c r="A41" s="14">
        <v>40431</v>
      </c>
      <c r="B41" s="4" t="s">
        <v>96</v>
      </c>
      <c r="C41" s="4" t="s">
        <v>51</v>
      </c>
      <c r="D41" s="4" t="s">
        <v>205</v>
      </c>
      <c r="E41" s="29">
        <v>45.88</v>
      </c>
      <c r="F41" s="4">
        <v>94</v>
      </c>
      <c r="H41" s="38"/>
      <c r="K41" s="29"/>
    </row>
    <row r="42" spans="1:11" ht="12.75">
      <c r="A42" s="14" t="s">
        <v>381</v>
      </c>
      <c r="B42" s="4" t="s">
        <v>88</v>
      </c>
      <c r="C42" s="4" t="s">
        <v>21</v>
      </c>
      <c r="D42" s="4" t="s">
        <v>276</v>
      </c>
      <c r="E42" s="29">
        <v>339.06</v>
      </c>
      <c r="F42" s="4">
        <v>325</v>
      </c>
      <c r="H42" s="38"/>
      <c r="K42" s="29"/>
    </row>
    <row r="43" spans="1:11" ht="12.75">
      <c r="A43" s="14">
        <v>40432</v>
      </c>
      <c r="B43" s="4" t="s">
        <v>345</v>
      </c>
      <c r="C43" s="4" t="s">
        <v>84</v>
      </c>
      <c r="D43" s="4" t="s">
        <v>26</v>
      </c>
      <c r="E43" s="29">
        <v>32.4</v>
      </c>
      <c r="F43" s="4">
        <v>31</v>
      </c>
      <c r="H43" s="38"/>
      <c r="K43" s="29"/>
    </row>
    <row r="44" spans="1:11" ht="12.75">
      <c r="A44" s="14">
        <v>40434</v>
      </c>
      <c r="B44" s="4" t="s">
        <v>345</v>
      </c>
      <c r="C44" s="4" t="s">
        <v>134</v>
      </c>
      <c r="D44" s="4" t="s">
        <v>37</v>
      </c>
      <c r="E44" s="29">
        <v>70.43</v>
      </c>
      <c r="F44" s="4">
        <v>83</v>
      </c>
      <c r="H44" s="38"/>
      <c r="K44" s="29"/>
    </row>
    <row r="45" spans="1:11" ht="12.75">
      <c r="A45" s="14">
        <v>40437</v>
      </c>
      <c r="B45" s="4" t="s">
        <v>96</v>
      </c>
      <c r="C45" s="4" t="s">
        <v>40</v>
      </c>
      <c r="D45" s="4" t="s">
        <v>205</v>
      </c>
      <c r="E45" s="29">
        <v>49.66</v>
      </c>
      <c r="F45" s="4">
        <v>14</v>
      </c>
      <c r="H45" s="38"/>
      <c r="K45" s="29"/>
    </row>
    <row r="46" spans="1:11" ht="12.75">
      <c r="A46" s="14">
        <v>40437</v>
      </c>
      <c r="B46" s="4" t="s">
        <v>345</v>
      </c>
      <c r="C46" s="4" t="s">
        <v>10</v>
      </c>
      <c r="D46" s="4" t="s">
        <v>28</v>
      </c>
      <c r="E46" s="29">
        <v>75.21</v>
      </c>
      <c r="F46" s="4">
        <v>82</v>
      </c>
      <c r="H46" s="38"/>
      <c r="K46" s="29"/>
    </row>
    <row r="47" spans="1:11" ht="12.75">
      <c r="A47" s="14">
        <v>40438</v>
      </c>
      <c r="B47" s="4" t="s">
        <v>45</v>
      </c>
      <c r="C47" s="4" t="s">
        <v>9</v>
      </c>
      <c r="D47" s="4" t="s">
        <v>47</v>
      </c>
      <c r="E47" s="29">
        <v>51.71</v>
      </c>
      <c r="F47" s="4">
        <v>61</v>
      </c>
      <c r="H47" s="38"/>
      <c r="K47" s="29"/>
    </row>
    <row r="48" spans="1:11" ht="12.75">
      <c r="A48" s="14">
        <v>40438</v>
      </c>
      <c r="B48" s="4" t="s">
        <v>88</v>
      </c>
      <c r="C48" s="4" t="s">
        <v>154</v>
      </c>
      <c r="D48" s="4" t="s">
        <v>19</v>
      </c>
      <c r="E48" s="29">
        <v>316.1</v>
      </c>
      <c r="F48" s="4">
        <v>284</v>
      </c>
      <c r="H48" s="38"/>
      <c r="K48" s="29"/>
    </row>
    <row r="49" spans="1:11" ht="12.75">
      <c r="A49" s="14">
        <v>40438</v>
      </c>
      <c r="B49" s="4" t="s">
        <v>96</v>
      </c>
      <c r="C49" s="4" t="s">
        <v>9</v>
      </c>
      <c r="D49" s="4" t="s">
        <v>15</v>
      </c>
      <c r="E49" s="29">
        <v>68.88</v>
      </c>
      <c r="F49" s="4">
        <v>56</v>
      </c>
      <c r="H49" s="38"/>
      <c r="K49" s="29"/>
    </row>
    <row r="50" spans="1:11" ht="12.75">
      <c r="A50" s="14">
        <v>40439</v>
      </c>
      <c r="B50" s="4" t="s">
        <v>96</v>
      </c>
      <c r="C50" s="4" t="s">
        <v>14</v>
      </c>
      <c r="D50" s="4" t="s">
        <v>22</v>
      </c>
      <c r="E50" s="29">
        <v>48.89</v>
      </c>
      <c r="F50" s="4">
        <v>29</v>
      </c>
      <c r="H50" s="38"/>
      <c r="K50" s="29"/>
    </row>
    <row r="51" spans="1:11" ht="12.75">
      <c r="A51" s="14">
        <v>40439</v>
      </c>
      <c r="B51" s="4" t="s">
        <v>378</v>
      </c>
      <c r="C51" s="4" t="s">
        <v>103</v>
      </c>
      <c r="D51" s="4" t="s">
        <v>44</v>
      </c>
      <c r="E51" s="29">
        <v>113.78</v>
      </c>
      <c r="F51" s="4">
        <v>210</v>
      </c>
      <c r="H51" s="38"/>
      <c r="K51" s="29"/>
    </row>
    <row r="52" spans="1:11" ht="12.75">
      <c r="A52" s="14">
        <v>40441</v>
      </c>
      <c r="B52" s="4" t="s">
        <v>345</v>
      </c>
      <c r="C52" s="4" t="s">
        <v>10</v>
      </c>
      <c r="D52" s="4" t="s">
        <v>37</v>
      </c>
      <c r="E52" s="29">
        <v>65.5</v>
      </c>
      <c r="F52" s="4">
        <v>82</v>
      </c>
      <c r="H52" s="38"/>
      <c r="K52" s="29"/>
    </row>
    <row r="53" spans="1:11" ht="12.75">
      <c r="A53" s="14">
        <v>40441</v>
      </c>
      <c r="B53" s="4" t="s">
        <v>96</v>
      </c>
      <c r="C53" s="4" t="s">
        <v>10</v>
      </c>
      <c r="D53" s="4" t="s">
        <v>22</v>
      </c>
      <c r="E53" s="29">
        <v>51.05</v>
      </c>
      <c r="F53" s="4">
        <v>82</v>
      </c>
      <c r="H53" s="38"/>
      <c r="K53" s="29"/>
    </row>
    <row r="54" spans="1:11" ht="12.75">
      <c r="A54" s="14">
        <v>40442</v>
      </c>
      <c r="B54" s="4" t="s">
        <v>200</v>
      </c>
      <c r="C54" s="4" t="s">
        <v>14</v>
      </c>
      <c r="D54" s="4" t="s">
        <v>26</v>
      </c>
      <c r="E54" s="29">
        <v>11.16</v>
      </c>
      <c r="F54" s="4">
        <v>28</v>
      </c>
      <c r="H54" s="38"/>
      <c r="K54" s="29"/>
    </row>
    <row r="55" spans="1:11" ht="12.75">
      <c r="A55" s="14">
        <v>40444</v>
      </c>
      <c r="B55" s="4" t="s">
        <v>345</v>
      </c>
      <c r="C55" s="4" t="s">
        <v>69</v>
      </c>
      <c r="D55" s="4" t="s">
        <v>273</v>
      </c>
      <c r="E55" s="29">
        <v>82.51</v>
      </c>
      <c r="F55" s="4">
        <v>95</v>
      </c>
      <c r="H55" s="38"/>
      <c r="K55" s="29"/>
    </row>
    <row r="56" spans="1:11" ht="12.75">
      <c r="A56" s="14">
        <v>40444</v>
      </c>
      <c r="B56" s="4" t="s">
        <v>96</v>
      </c>
      <c r="C56" s="4" t="s">
        <v>36</v>
      </c>
      <c r="D56" s="4" t="s">
        <v>205</v>
      </c>
      <c r="E56" s="29">
        <v>54.43</v>
      </c>
      <c r="F56" s="4">
        <v>51</v>
      </c>
      <c r="H56" s="38"/>
      <c r="K56" s="29"/>
    </row>
    <row r="57" spans="1:11" ht="12.75">
      <c r="A57" s="14">
        <v>40445</v>
      </c>
      <c r="B57" s="4" t="s">
        <v>45</v>
      </c>
      <c r="C57" s="4" t="s">
        <v>77</v>
      </c>
      <c r="D57" s="4" t="s">
        <v>47</v>
      </c>
      <c r="E57" s="29">
        <v>61.12</v>
      </c>
      <c r="F57" s="4">
        <v>68</v>
      </c>
      <c r="H57" s="38"/>
      <c r="K57" s="29"/>
    </row>
    <row r="58" spans="1:11" ht="12.75">
      <c r="A58" s="14">
        <v>40446</v>
      </c>
      <c r="B58" s="4" t="s">
        <v>345</v>
      </c>
      <c r="C58" s="4" t="s">
        <v>10</v>
      </c>
      <c r="D58" s="4" t="s">
        <v>19</v>
      </c>
      <c r="E58" s="29">
        <v>93.17</v>
      </c>
      <c r="F58" s="4">
        <v>167</v>
      </c>
      <c r="H58" s="38"/>
      <c r="K58" s="29"/>
    </row>
    <row r="59" spans="1:11" ht="12.75">
      <c r="A59" s="14">
        <v>40448</v>
      </c>
      <c r="B59" s="4" t="s">
        <v>88</v>
      </c>
      <c r="C59" s="4" t="s">
        <v>10</v>
      </c>
      <c r="D59" s="4" t="s">
        <v>37</v>
      </c>
      <c r="E59" s="29">
        <v>114.55</v>
      </c>
      <c r="F59" s="4">
        <v>85</v>
      </c>
      <c r="H59" s="38"/>
      <c r="K59" s="29"/>
    </row>
    <row r="60" spans="1:11" ht="12.75">
      <c r="A60" s="14">
        <v>40449</v>
      </c>
      <c r="B60" s="4" t="s">
        <v>96</v>
      </c>
      <c r="C60" s="4" t="s">
        <v>7</v>
      </c>
      <c r="D60" s="4" t="s">
        <v>22</v>
      </c>
      <c r="E60" s="29">
        <v>64.43</v>
      </c>
      <c r="F60" s="4">
        <v>55</v>
      </c>
      <c r="H60" s="38"/>
      <c r="K60" s="29"/>
    </row>
    <row r="61" spans="1:11" ht="12.75">
      <c r="A61" s="14">
        <v>40449</v>
      </c>
      <c r="B61" s="4" t="s">
        <v>378</v>
      </c>
      <c r="C61" s="4" t="s">
        <v>9</v>
      </c>
      <c r="D61" s="4" t="s">
        <v>19</v>
      </c>
      <c r="E61" s="29">
        <v>118.33</v>
      </c>
      <c r="F61" s="4">
        <v>66</v>
      </c>
      <c r="H61" s="38"/>
      <c r="K61" s="29"/>
    </row>
    <row r="62" spans="1:11" ht="12.75">
      <c r="A62" s="14">
        <v>40451</v>
      </c>
      <c r="B62" s="4" t="s">
        <v>96</v>
      </c>
      <c r="C62" s="4" t="s">
        <v>46</v>
      </c>
      <c r="D62" s="4" t="s">
        <v>22</v>
      </c>
      <c r="E62" s="29">
        <v>65.5</v>
      </c>
      <c r="F62" s="4">
        <v>99</v>
      </c>
      <c r="H62" s="38"/>
      <c r="K62" s="29"/>
    </row>
    <row r="63" spans="1:11" ht="12.75">
      <c r="A63" s="14">
        <v>40451</v>
      </c>
      <c r="B63" s="4" t="s">
        <v>378</v>
      </c>
      <c r="C63" s="4" t="s">
        <v>379</v>
      </c>
      <c r="D63" s="4" t="s">
        <v>37</v>
      </c>
      <c r="E63" s="29">
        <v>43.9</v>
      </c>
      <c r="F63" s="4">
        <v>70</v>
      </c>
      <c r="H63" s="38"/>
      <c r="K63" s="29"/>
    </row>
    <row r="64" spans="1:11" ht="12.75">
      <c r="A64" s="14">
        <v>40451</v>
      </c>
      <c r="B64" s="4" t="s">
        <v>246</v>
      </c>
      <c r="C64" s="4" t="s">
        <v>14</v>
      </c>
      <c r="D64" s="4" t="s">
        <v>273</v>
      </c>
      <c r="E64" s="29">
        <v>68.86</v>
      </c>
      <c r="F64" s="4">
        <v>51</v>
      </c>
      <c r="H64" s="38"/>
      <c r="K64" s="29"/>
    </row>
    <row r="65" spans="1:11" ht="12.75">
      <c r="A65" s="14">
        <v>40451</v>
      </c>
      <c r="B65" s="4" t="s">
        <v>200</v>
      </c>
      <c r="C65" s="4" t="s">
        <v>7</v>
      </c>
      <c r="D65" s="4" t="s">
        <v>26</v>
      </c>
      <c r="E65" s="29">
        <v>11.17</v>
      </c>
      <c r="F65" s="4">
        <v>66</v>
      </c>
      <c r="H65" s="38"/>
      <c r="K65" s="29"/>
    </row>
    <row r="66" spans="1:11" ht="12.75">
      <c r="A66" s="14">
        <v>40452</v>
      </c>
      <c r="B66" s="4" t="s">
        <v>345</v>
      </c>
      <c r="C66" s="4" t="s">
        <v>379</v>
      </c>
      <c r="D66" s="4" t="s">
        <v>37</v>
      </c>
      <c r="E66" s="29">
        <v>82.26</v>
      </c>
      <c r="F66" s="4">
        <v>69</v>
      </c>
      <c r="H66" s="38"/>
      <c r="K66" s="29"/>
    </row>
    <row r="67" spans="1:11" ht="12.75">
      <c r="A67" s="14">
        <v>40453</v>
      </c>
      <c r="B67" s="4" t="s">
        <v>96</v>
      </c>
      <c r="C67" s="4" t="s">
        <v>36</v>
      </c>
      <c r="D67" s="4" t="s">
        <v>22</v>
      </c>
      <c r="E67" s="29">
        <v>112.4</v>
      </c>
      <c r="F67" s="4">
        <v>56</v>
      </c>
      <c r="H67" s="38"/>
      <c r="K67" s="29"/>
    </row>
    <row r="68" spans="1:11" ht="12.75">
      <c r="A68" s="14">
        <v>40455</v>
      </c>
      <c r="B68" s="4" t="s">
        <v>96</v>
      </c>
      <c r="C68" s="4" t="s">
        <v>84</v>
      </c>
      <c r="D68" s="4" t="s">
        <v>22</v>
      </c>
      <c r="E68" s="29">
        <v>48.89</v>
      </c>
      <c r="F68" s="4">
        <v>27</v>
      </c>
      <c r="H68" s="38"/>
      <c r="K68" s="29"/>
    </row>
    <row r="69" spans="1:11" ht="12.75">
      <c r="A69" s="14" t="s">
        <v>382</v>
      </c>
      <c r="B69" s="4" t="s">
        <v>88</v>
      </c>
      <c r="C69" s="4" t="s">
        <v>215</v>
      </c>
      <c r="D69" s="4" t="s">
        <v>37</v>
      </c>
      <c r="E69" s="29">
        <v>394.95</v>
      </c>
      <c r="F69" s="4">
        <v>628</v>
      </c>
      <c r="H69" s="38"/>
      <c r="K69" s="29"/>
    </row>
    <row r="70" spans="1:11" ht="12.75">
      <c r="A70" s="14">
        <v>40456</v>
      </c>
      <c r="B70" s="4" t="s">
        <v>96</v>
      </c>
      <c r="C70" s="4" t="s">
        <v>82</v>
      </c>
      <c r="D70" s="4" t="s">
        <v>205</v>
      </c>
      <c r="E70" s="29">
        <v>48.89</v>
      </c>
      <c r="F70" s="4">
        <v>35</v>
      </c>
      <c r="H70" s="38"/>
      <c r="K70" s="29"/>
    </row>
    <row r="71" spans="1:11" ht="12.75">
      <c r="A71" s="14">
        <v>40457</v>
      </c>
      <c r="B71" s="4" t="s">
        <v>345</v>
      </c>
      <c r="C71" s="4" t="s">
        <v>215</v>
      </c>
      <c r="D71" s="4" t="s">
        <v>19</v>
      </c>
      <c r="E71" s="29">
        <v>661.2</v>
      </c>
      <c r="F71" s="4">
        <v>637</v>
      </c>
      <c r="H71" s="38"/>
      <c r="K71" s="29"/>
    </row>
    <row r="72" spans="1:11" ht="12.75">
      <c r="A72" s="14">
        <v>40458</v>
      </c>
      <c r="B72" s="4" t="s">
        <v>200</v>
      </c>
      <c r="C72" s="4" t="s">
        <v>36</v>
      </c>
      <c r="D72" s="4" t="s">
        <v>26</v>
      </c>
      <c r="E72" s="29">
        <v>11.18</v>
      </c>
      <c r="F72" s="4">
        <v>48</v>
      </c>
      <c r="H72" s="38"/>
      <c r="K72" s="29"/>
    </row>
    <row r="73" spans="1:11" ht="12.75">
      <c r="A73" s="14">
        <v>40460</v>
      </c>
      <c r="B73" s="4" t="s">
        <v>378</v>
      </c>
      <c r="C73" s="4" t="s">
        <v>11</v>
      </c>
      <c r="D73" s="4" t="s">
        <v>44</v>
      </c>
      <c r="E73" s="29">
        <v>85.41</v>
      </c>
      <c r="F73" s="4">
        <v>150</v>
      </c>
      <c r="H73" s="38"/>
      <c r="K73" s="29"/>
    </row>
    <row r="74" spans="1:11" ht="12.75">
      <c r="A74" s="14">
        <v>40462</v>
      </c>
      <c r="B74" s="4" t="s">
        <v>345</v>
      </c>
      <c r="C74" s="4" t="s">
        <v>98</v>
      </c>
      <c r="D74" s="4" t="s">
        <v>34</v>
      </c>
      <c r="E74" s="29">
        <v>62.12</v>
      </c>
      <c r="F74" s="4">
        <v>88</v>
      </c>
      <c r="H74" s="38"/>
      <c r="K74" s="29"/>
    </row>
    <row r="75" spans="1:11" ht="12.75">
      <c r="A75" s="14">
        <v>40463</v>
      </c>
      <c r="B75" s="4" t="s">
        <v>96</v>
      </c>
      <c r="C75" s="4" t="s">
        <v>61</v>
      </c>
      <c r="D75" s="4" t="s">
        <v>205</v>
      </c>
      <c r="E75" s="29">
        <v>68.25</v>
      </c>
      <c r="F75" s="4">
        <v>55</v>
      </c>
      <c r="H75" s="38"/>
      <c r="K75" s="29"/>
    </row>
    <row r="76" spans="1:11" ht="12.75">
      <c r="A76" s="14">
        <v>40465</v>
      </c>
      <c r="B76" s="4" t="s">
        <v>96</v>
      </c>
      <c r="C76" s="4" t="s">
        <v>39</v>
      </c>
      <c r="D76" s="4" t="s">
        <v>205</v>
      </c>
      <c r="E76" s="29">
        <v>54.43</v>
      </c>
      <c r="F76" s="4">
        <v>37</v>
      </c>
      <c r="H76" s="38"/>
      <c r="K76" s="29"/>
    </row>
    <row r="77" spans="1:11" ht="12.75">
      <c r="A77" s="14">
        <v>40467</v>
      </c>
      <c r="B77" s="4" t="s">
        <v>96</v>
      </c>
      <c r="C77" s="4" t="s">
        <v>60</v>
      </c>
      <c r="D77" s="4" t="s">
        <v>205</v>
      </c>
      <c r="E77" s="29">
        <v>49.29</v>
      </c>
      <c r="F77" s="4">
        <v>57</v>
      </c>
      <c r="H77" s="38"/>
      <c r="K77" s="29"/>
    </row>
    <row r="78" spans="1:11" ht="12.75">
      <c r="A78" s="14">
        <v>40469</v>
      </c>
      <c r="B78" s="4" t="s">
        <v>378</v>
      </c>
      <c r="C78" s="4" t="s">
        <v>36</v>
      </c>
      <c r="D78" s="4" t="s">
        <v>47</v>
      </c>
      <c r="E78" s="29">
        <v>48.71</v>
      </c>
      <c r="F78" s="4">
        <v>52</v>
      </c>
      <c r="H78" s="38"/>
      <c r="K78" s="29"/>
    </row>
    <row r="79" spans="1:11" ht="12.75">
      <c r="A79" s="14">
        <v>40469</v>
      </c>
      <c r="B79" s="4" t="s">
        <v>96</v>
      </c>
      <c r="C79" s="4" t="s">
        <v>327</v>
      </c>
      <c r="D79" s="4" t="s">
        <v>28</v>
      </c>
      <c r="E79" s="29">
        <v>105.09</v>
      </c>
      <c r="F79" s="4">
        <v>248</v>
      </c>
      <c r="H79" s="38"/>
      <c r="K79" s="29"/>
    </row>
    <row r="80" spans="1:11" ht="12.75">
      <c r="A80" s="14">
        <v>40469</v>
      </c>
      <c r="B80" s="4" t="s">
        <v>254</v>
      </c>
      <c r="C80" s="4" t="s">
        <v>36</v>
      </c>
      <c r="D80" s="4" t="s">
        <v>26</v>
      </c>
      <c r="E80" s="29">
        <v>51.46</v>
      </c>
      <c r="F80" s="4">
        <v>51</v>
      </c>
      <c r="H80" s="38"/>
      <c r="K80" s="29"/>
    </row>
    <row r="81" spans="1:11" ht="12.75">
      <c r="A81" s="14">
        <v>40470</v>
      </c>
      <c r="B81" s="4" t="s">
        <v>96</v>
      </c>
      <c r="C81" s="4" t="s">
        <v>9</v>
      </c>
      <c r="D81" s="4" t="s">
        <v>22</v>
      </c>
      <c r="E81" s="29">
        <v>45.88</v>
      </c>
      <c r="F81" s="4">
        <v>66</v>
      </c>
      <c r="H81" s="38"/>
      <c r="K81" s="29"/>
    </row>
    <row r="82" spans="1:11" ht="12.75">
      <c r="A82" s="14">
        <v>40472</v>
      </c>
      <c r="B82" s="4" t="s">
        <v>254</v>
      </c>
      <c r="C82" s="4" t="s">
        <v>327</v>
      </c>
      <c r="D82" s="4" t="s">
        <v>28</v>
      </c>
      <c r="E82" s="29">
        <v>89.76</v>
      </c>
      <c r="F82" s="4">
        <v>247</v>
      </c>
      <c r="H82" s="38"/>
      <c r="K82" s="29"/>
    </row>
    <row r="83" spans="1:11" ht="12.75">
      <c r="A83" s="14">
        <v>40473</v>
      </c>
      <c r="B83" s="4" t="s">
        <v>45</v>
      </c>
      <c r="C83" s="4" t="s">
        <v>10</v>
      </c>
      <c r="D83" s="4" t="s">
        <v>47</v>
      </c>
      <c r="E83" s="29">
        <v>62.26</v>
      </c>
      <c r="F83" s="4">
        <v>89</v>
      </c>
      <c r="H83" s="38"/>
      <c r="K83" s="29"/>
    </row>
    <row r="84" spans="1:11" ht="12.75">
      <c r="A84" s="14">
        <v>40473</v>
      </c>
      <c r="B84" s="4" t="s">
        <v>25</v>
      </c>
      <c r="C84" s="4" t="s">
        <v>10</v>
      </c>
      <c r="D84" s="4" t="s">
        <v>15</v>
      </c>
      <c r="E84" s="29">
        <v>156.74</v>
      </c>
      <c r="F84" s="4">
        <v>64</v>
      </c>
      <c r="H84" s="38"/>
      <c r="K84" s="29"/>
    </row>
    <row r="85" spans="1:11" ht="12.75">
      <c r="A85" s="14">
        <v>40474</v>
      </c>
      <c r="B85" s="4" t="s">
        <v>96</v>
      </c>
      <c r="C85" s="4" t="s">
        <v>46</v>
      </c>
      <c r="D85" s="4" t="s">
        <v>205</v>
      </c>
      <c r="E85" s="29">
        <v>78.43</v>
      </c>
      <c r="F85" s="4">
        <v>101</v>
      </c>
      <c r="H85" s="38"/>
      <c r="K85" s="29"/>
    </row>
    <row r="86" spans="1:11" ht="12.75">
      <c r="A86" s="14">
        <v>40476</v>
      </c>
      <c r="B86" s="4" t="s">
        <v>96</v>
      </c>
      <c r="C86" s="4" t="s">
        <v>162</v>
      </c>
      <c r="D86" s="4" t="s">
        <v>205</v>
      </c>
      <c r="E86" s="29">
        <v>66.03</v>
      </c>
      <c r="F86" s="4">
        <v>67</v>
      </c>
      <c r="H86" s="38"/>
      <c r="K86" s="29"/>
    </row>
    <row r="87" spans="1:11" ht="12.75">
      <c r="A87" s="14">
        <v>40477</v>
      </c>
      <c r="B87" s="4" t="s">
        <v>96</v>
      </c>
      <c r="C87" s="4" t="s">
        <v>79</v>
      </c>
      <c r="D87" s="4" t="s">
        <v>205</v>
      </c>
      <c r="E87" s="29">
        <v>55.51</v>
      </c>
      <c r="F87" s="4">
        <v>29</v>
      </c>
      <c r="H87" s="38"/>
      <c r="K87" s="29"/>
    </row>
    <row r="88" spans="1:11" ht="12.75">
      <c r="A88" s="14">
        <v>40480</v>
      </c>
      <c r="B88" s="4" t="s">
        <v>312</v>
      </c>
      <c r="C88" s="4" t="s">
        <v>97</v>
      </c>
      <c r="D88" s="4" t="s">
        <v>15</v>
      </c>
      <c r="E88" s="29">
        <v>24.22</v>
      </c>
      <c r="F88" s="4">
        <v>113</v>
      </c>
      <c r="H88" s="38"/>
      <c r="K88" s="29"/>
    </row>
    <row r="89" spans="1:11" ht="12.75">
      <c r="A89" s="14">
        <v>40480</v>
      </c>
      <c r="B89" s="4" t="s">
        <v>45</v>
      </c>
      <c r="C89" s="4" t="s">
        <v>97</v>
      </c>
      <c r="D89" s="4" t="s">
        <v>47</v>
      </c>
      <c r="E89" s="29">
        <v>62.23</v>
      </c>
      <c r="F89" s="4">
        <v>104</v>
      </c>
      <c r="H89" s="38"/>
      <c r="K89" s="29"/>
    </row>
    <row r="90" spans="1:11" ht="12.75">
      <c r="A90" s="14">
        <v>40481</v>
      </c>
      <c r="B90" s="4" t="s">
        <v>378</v>
      </c>
      <c r="C90" s="4" t="s">
        <v>14</v>
      </c>
      <c r="D90" s="4" t="s">
        <v>47</v>
      </c>
      <c r="E90" s="29">
        <v>31.31</v>
      </c>
      <c r="F90" s="4">
        <v>29</v>
      </c>
      <c r="H90" s="38"/>
      <c r="K90" s="29"/>
    </row>
    <row r="91" spans="1:11" ht="12.75">
      <c r="A91" s="14">
        <v>40481</v>
      </c>
      <c r="B91" s="4" t="s">
        <v>96</v>
      </c>
      <c r="C91" s="4" t="s">
        <v>14</v>
      </c>
      <c r="D91" s="4" t="s">
        <v>205</v>
      </c>
      <c r="E91" s="29">
        <v>40.3</v>
      </c>
      <c r="F91" s="4">
        <v>29</v>
      </c>
      <c r="H91" s="38"/>
      <c r="K91" s="29"/>
    </row>
    <row r="92" spans="1:11" ht="12.75">
      <c r="A92" s="14">
        <v>40483</v>
      </c>
      <c r="B92" s="4" t="s">
        <v>254</v>
      </c>
      <c r="C92" s="4" t="s">
        <v>14</v>
      </c>
      <c r="D92" s="4" t="s">
        <v>47</v>
      </c>
      <c r="E92" s="29">
        <v>35.45</v>
      </c>
      <c r="F92" s="4">
        <v>26</v>
      </c>
      <c r="H92" s="38"/>
      <c r="K92" s="29"/>
    </row>
    <row r="93" spans="1:11" ht="12.75">
      <c r="A93" s="14">
        <v>40483</v>
      </c>
      <c r="B93" s="4" t="s">
        <v>96</v>
      </c>
      <c r="C93" s="4" t="s">
        <v>14</v>
      </c>
      <c r="D93" s="4" t="s">
        <v>205</v>
      </c>
      <c r="E93" s="29">
        <v>45.85</v>
      </c>
      <c r="F93" s="4">
        <v>38</v>
      </c>
      <c r="H93" s="38"/>
      <c r="K93" s="29"/>
    </row>
    <row r="94" spans="1:11" ht="12.75">
      <c r="A94" s="14">
        <v>40485</v>
      </c>
      <c r="B94" s="4" t="s">
        <v>96</v>
      </c>
      <c r="C94" s="4" t="s">
        <v>14</v>
      </c>
      <c r="D94" s="4" t="s">
        <v>205</v>
      </c>
      <c r="E94" s="29">
        <v>59.6</v>
      </c>
      <c r="F94" s="4">
        <v>38</v>
      </c>
      <c r="H94" s="38"/>
      <c r="K94" s="29"/>
    </row>
    <row r="95" spans="1:11" ht="12.75">
      <c r="A95" s="14">
        <v>40488</v>
      </c>
      <c r="B95" s="4" t="s">
        <v>88</v>
      </c>
      <c r="C95" s="4" t="s">
        <v>383</v>
      </c>
      <c r="D95" s="4" t="s">
        <v>70</v>
      </c>
      <c r="E95" s="29">
        <v>96.87</v>
      </c>
      <c r="F95" s="4">
        <v>169</v>
      </c>
      <c r="H95" s="38"/>
      <c r="K95" s="29"/>
    </row>
    <row r="96" spans="1:11" ht="12.75">
      <c r="A96" s="14">
        <v>40488</v>
      </c>
      <c r="B96" s="4" t="s">
        <v>378</v>
      </c>
      <c r="C96" s="4" t="s">
        <v>69</v>
      </c>
      <c r="D96" s="4" t="s">
        <v>225</v>
      </c>
      <c r="E96" s="29">
        <v>72.95</v>
      </c>
      <c r="F96" s="4">
        <v>83</v>
      </c>
      <c r="H96" s="38"/>
      <c r="K96" s="29"/>
    </row>
    <row r="97" spans="1:11" ht="12.75">
      <c r="A97" s="14" t="s">
        <v>384</v>
      </c>
      <c r="B97" s="4" t="s">
        <v>96</v>
      </c>
      <c r="C97" s="4" t="s">
        <v>371</v>
      </c>
      <c r="D97" s="4" t="s">
        <v>47</v>
      </c>
      <c r="E97" s="29">
        <v>204.3</v>
      </c>
      <c r="F97" s="4">
        <v>282</v>
      </c>
      <c r="H97" s="38"/>
      <c r="K97" s="29"/>
    </row>
    <row r="98" spans="1:11" ht="12.75">
      <c r="A98" s="14" t="s">
        <v>384</v>
      </c>
      <c r="B98" s="4" t="s">
        <v>45</v>
      </c>
      <c r="C98" s="4" t="s">
        <v>371</v>
      </c>
      <c r="D98" s="4" t="s">
        <v>47</v>
      </c>
      <c r="E98" s="29">
        <v>164.3</v>
      </c>
      <c r="F98" s="4">
        <v>295</v>
      </c>
      <c r="H98" s="38"/>
      <c r="K98" s="29"/>
    </row>
    <row r="99" spans="1:11" ht="12.75">
      <c r="A99" s="14">
        <v>40495</v>
      </c>
      <c r="B99" s="4" t="s">
        <v>246</v>
      </c>
      <c r="C99" s="4" t="s">
        <v>227</v>
      </c>
      <c r="D99" s="4" t="s">
        <v>225</v>
      </c>
      <c r="E99" s="29">
        <v>77.27</v>
      </c>
      <c r="F99" s="4">
        <v>121</v>
      </c>
      <c r="H99" s="38"/>
      <c r="K99" s="29"/>
    </row>
    <row r="100" spans="1:11" ht="12.75">
      <c r="A100" s="14">
        <v>40498</v>
      </c>
      <c r="B100" s="4" t="s">
        <v>200</v>
      </c>
      <c r="C100" s="4" t="s">
        <v>40</v>
      </c>
      <c r="D100" s="4" t="s">
        <v>225</v>
      </c>
      <c r="E100" s="29">
        <v>11.17</v>
      </c>
      <c r="F100" s="4">
        <v>13</v>
      </c>
      <c r="H100" s="38"/>
      <c r="K100" s="29"/>
    </row>
    <row r="101" spans="1:11" ht="12.75">
      <c r="A101" s="14">
        <v>40500</v>
      </c>
      <c r="B101" s="4" t="s">
        <v>200</v>
      </c>
      <c r="C101" s="4" t="s">
        <v>39</v>
      </c>
      <c r="D101" s="4" t="s">
        <v>225</v>
      </c>
      <c r="E101" s="29">
        <v>11.17</v>
      </c>
      <c r="F101" s="4">
        <v>35</v>
      </c>
      <c r="H101" s="38"/>
      <c r="K101" s="29"/>
    </row>
    <row r="102" spans="1:11" ht="12.75">
      <c r="A102" s="14">
        <v>40502</v>
      </c>
      <c r="B102" s="4" t="s">
        <v>200</v>
      </c>
      <c r="C102" s="4" t="s">
        <v>385</v>
      </c>
      <c r="D102" s="4" t="s">
        <v>228</v>
      </c>
      <c r="E102" s="29">
        <v>11.17</v>
      </c>
      <c r="F102" s="4">
        <v>170</v>
      </c>
      <c r="H102" s="38"/>
      <c r="K102" s="29"/>
    </row>
    <row r="103" spans="1:11" ht="12.75">
      <c r="A103" s="14">
        <v>40505</v>
      </c>
      <c r="B103" s="4" t="s">
        <v>200</v>
      </c>
      <c r="C103" s="4" t="s">
        <v>227</v>
      </c>
      <c r="D103" s="4" t="s">
        <v>228</v>
      </c>
      <c r="E103" s="29">
        <v>11.17</v>
      </c>
      <c r="F103" s="4">
        <v>140</v>
      </c>
      <c r="H103" s="38"/>
      <c r="K103" s="29"/>
    </row>
    <row r="104" spans="1:11" ht="12.75">
      <c r="A104" s="14">
        <v>40506</v>
      </c>
      <c r="B104" s="4" t="s">
        <v>246</v>
      </c>
      <c r="C104" s="4" t="s">
        <v>98</v>
      </c>
      <c r="D104" s="4" t="s">
        <v>210</v>
      </c>
      <c r="E104" s="29">
        <v>66.03</v>
      </c>
      <c r="F104" s="4">
        <v>88</v>
      </c>
      <c r="H104" s="38"/>
      <c r="K104" s="29"/>
    </row>
    <row r="105" spans="1:11" ht="12.75">
      <c r="A105" s="14">
        <v>40514</v>
      </c>
      <c r="B105" s="4" t="s">
        <v>200</v>
      </c>
      <c r="C105" s="4" t="s">
        <v>82</v>
      </c>
      <c r="D105" s="4" t="s">
        <v>225</v>
      </c>
      <c r="E105" s="29">
        <v>11.17</v>
      </c>
      <c r="F105" s="4">
        <v>29</v>
      </c>
      <c r="H105" s="38"/>
      <c r="K105" s="29"/>
    </row>
    <row r="106" spans="1:11" ht="12.75">
      <c r="A106" s="14">
        <v>40515</v>
      </c>
      <c r="B106" s="4" t="s">
        <v>96</v>
      </c>
      <c r="C106" s="4" t="s">
        <v>10</v>
      </c>
      <c r="D106" s="4" t="s">
        <v>210</v>
      </c>
      <c r="E106" s="29">
        <v>66.14</v>
      </c>
      <c r="F106" s="4">
        <v>81</v>
      </c>
      <c r="H106" s="38"/>
      <c r="K106" s="29"/>
    </row>
    <row r="107" spans="1:11" ht="12.75">
      <c r="A107" s="14">
        <v>40515</v>
      </c>
      <c r="B107" s="4" t="s">
        <v>200</v>
      </c>
      <c r="C107" s="4" t="s">
        <v>9</v>
      </c>
      <c r="D107" s="4" t="s">
        <v>228</v>
      </c>
      <c r="E107" s="29">
        <v>11.18</v>
      </c>
      <c r="F107" s="4">
        <v>42</v>
      </c>
      <c r="H107" s="38"/>
      <c r="K107" s="29"/>
    </row>
    <row r="108" spans="1:11" ht="12.75">
      <c r="A108" s="14" t="s">
        <v>386</v>
      </c>
      <c r="B108" s="4" t="s">
        <v>200</v>
      </c>
      <c r="C108" s="4" t="s">
        <v>371</v>
      </c>
      <c r="D108" s="4" t="s">
        <v>228</v>
      </c>
      <c r="E108" s="29">
        <v>11.17</v>
      </c>
      <c r="F108" s="4">
        <v>295</v>
      </c>
      <c r="H108" s="38"/>
      <c r="K108" s="29"/>
    </row>
    <row r="109" spans="1:11" ht="12.75">
      <c r="A109" s="14" t="s">
        <v>386</v>
      </c>
      <c r="B109" s="4" t="s">
        <v>25</v>
      </c>
      <c r="C109" s="4" t="s">
        <v>371</v>
      </c>
      <c r="D109" s="4" t="s">
        <v>225</v>
      </c>
      <c r="E109" s="29">
        <v>415.28</v>
      </c>
      <c r="F109" s="4">
        <v>305</v>
      </c>
      <c r="H109" s="38"/>
      <c r="K109" s="29"/>
    </row>
    <row r="110" spans="1:11" ht="12.75">
      <c r="A110" s="14">
        <v>40524</v>
      </c>
      <c r="B110" s="4" t="s">
        <v>45</v>
      </c>
      <c r="C110" s="4" t="s">
        <v>371</v>
      </c>
      <c r="D110" s="4" t="s">
        <v>47</v>
      </c>
      <c r="E110" s="29">
        <v>96.07</v>
      </c>
      <c r="F110" s="4">
        <v>290</v>
      </c>
      <c r="H110" s="38"/>
      <c r="K110" s="29"/>
    </row>
    <row r="111" spans="1:11" ht="12.75">
      <c r="A111" s="14">
        <v>40529</v>
      </c>
      <c r="B111" s="4" t="s">
        <v>200</v>
      </c>
      <c r="C111" s="4" t="s">
        <v>227</v>
      </c>
      <c r="D111" s="4" t="s">
        <v>225</v>
      </c>
      <c r="E111" s="29">
        <v>11.17</v>
      </c>
      <c r="F111" s="4">
        <v>86</v>
      </c>
      <c r="H111" s="38"/>
      <c r="K111" s="29"/>
    </row>
    <row r="112" spans="1:11" ht="12.75">
      <c r="A112" s="14">
        <v>40532</v>
      </c>
      <c r="B112" s="4" t="s">
        <v>54</v>
      </c>
      <c r="C112" s="4" t="s">
        <v>365</v>
      </c>
      <c r="D112" s="4" t="s">
        <v>47</v>
      </c>
      <c r="E112" s="29">
        <v>141.13</v>
      </c>
      <c r="F112" s="4">
        <v>234</v>
      </c>
      <c r="H112" s="38"/>
      <c r="K112" s="29"/>
    </row>
    <row r="113" spans="1:11" ht="12.75">
      <c r="A113" s="14" t="s">
        <v>387</v>
      </c>
      <c r="B113" s="4" t="s">
        <v>200</v>
      </c>
      <c r="C113" s="4" t="s">
        <v>388</v>
      </c>
      <c r="D113" s="4" t="s">
        <v>228</v>
      </c>
      <c r="E113" s="29">
        <v>11.17</v>
      </c>
      <c r="F113" s="4">
        <v>495</v>
      </c>
      <c r="H113" s="38"/>
      <c r="K113" s="29"/>
    </row>
    <row r="114" spans="1:11" ht="12.75">
      <c r="A114" s="14" t="s">
        <v>387</v>
      </c>
      <c r="B114" s="4" t="s">
        <v>25</v>
      </c>
      <c r="C114" s="4" t="s">
        <v>389</v>
      </c>
      <c r="D114" s="4" t="s">
        <v>210</v>
      </c>
      <c r="E114" s="29">
        <v>629.83</v>
      </c>
      <c r="F114" s="4">
        <v>516</v>
      </c>
      <c r="H114" s="38"/>
      <c r="K114" s="29"/>
    </row>
    <row r="115" spans="1:11" ht="12.75">
      <c r="A115" s="14">
        <v>40534</v>
      </c>
      <c r="B115" s="4" t="s">
        <v>54</v>
      </c>
      <c r="C115" s="4" t="s">
        <v>371</v>
      </c>
      <c r="D115" s="4" t="s">
        <v>47</v>
      </c>
      <c r="E115" s="29">
        <v>147.24</v>
      </c>
      <c r="F115" s="4">
        <v>282</v>
      </c>
      <c r="H115" s="38"/>
      <c r="K115" s="29"/>
    </row>
    <row r="116" spans="1:11" ht="12.75">
      <c r="A116" s="14">
        <v>40546</v>
      </c>
      <c r="B116" s="4" t="s">
        <v>25</v>
      </c>
      <c r="C116" s="4" t="s">
        <v>371</v>
      </c>
      <c r="D116" s="4" t="s">
        <v>47</v>
      </c>
      <c r="E116" s="29">
        <v>90.5</v>
      </c>
      <c r="F116" s="4">
        <v>281</v>
      </c>
      <c r="H116" s="38"/>
      <c r="K116" s="29"/>
    </row>
    <row r="117" spans="1:11" ht="12.75">
      <c r="A117" s="14">
        <v>40547</v>
      </c>
      <c r="B117" s="4" t="s">
        <v>96</v>
      </c>
      <c r="C117" s="4" t="s">
        <v>61</v>
      </c>
      <c r="D117" s="4" t="s">
        <v>225</v>
      </c>
      <c r="E117" s="29">
        <v>65.05</v>
      </c>
      <c r="F117" s="4">
        <v>55</v>
      </c>
      <c r="H117" s="38"/>
      <c r="K117" s="29"/>
    </row>
    <row r="118" spans="1:11" ht="12.75">
      <c r="A118" s="14">
        <v>40549</v>
      </c>
      <c r="B118" s="4" t="s">
        <v>96</v>
      </c>
      <c r="C118" s="4" t="s">
        <v>7</v>
      </c>
      <c r="D118" s="4" t="s">
        <v>210</v>
      </c>
      <c r="E118" s="29">
        <v>65.04</v>
      </c>
      <c r="F118" s="4">
        <v>56</v>
      </c>
      <c r="H118" s="38"/>
      <c r="K118" s="29"/>
    </row>
    <row r="119" spans="1:11" ht="12.75">
      <c r="A119" s="14">
        <v>40553</v>
      </c>
      <c r="B119" s="4" t="s">
        <v>246</v>
      </c>
      <c r="C119" s="4" t="s">
        <v>36</v>
      </c>
      <c r="D119" s="4" t="s">
        <v>225</v>
      </c>
      <c r="E119" s="29">
        <v>76.23</v>
      </c>
      <c r="F119" s="4">
        <v>47</v>
      </c>
      <c r="H119" s="38"/>
      <c r="K119" s="29"/>
    </row>
    <row r="120" spans="1:11" ht="12.75">
      <c r="A120" s="14">
        <v>40554</v>
      </c>
      <c r="B120" s="4" t="s">
        <v>96</v>
      </c>
      <c r="C120" s="4" t="s">
        <v>36</v>
      </c>
      <c r="D120" s="4" t="s">
        <v>228</v>
      </c>
      <c r="E120" s="29">
        <v>55.26</v>
      </c>
      <c r="F120" s="4">
        <v>56</v>
      </c>
      <c r="H120" s="38"/>
      <c r="K120" s="29"/>
    </row>
    <row r="121" spans="1:11" ht="12.75">
      <c r="A121" s="14">
        <v>40558</v>
      </c>
      <c r="B121" s="4" t="s">
        <v>96</v>
      </c>
      <c r="C121" s="4" t="s">
        <v>46</v>
      </c>
      <c r="D121" s="4" t="s">
        <v>210</v>
      </c>
      <c r="E121" s="29">
        <v>75.02</v>
      </c>
      <c r="F121" s="4">
        <v>100</v>
      </c>
      <c r="H121" s="38"/>
      <c r="K121" s="29"/>
    </row>
    <row r="122" spans="1:11" ht="12.75">
      <c r="A122" s="14">
        <v>40560</v>
      </c>
      <c r="B122" s="4" t="s">
        <v>96</v>
      </c>
      <c r="C122" s="4" t="s">
        <v>77</v>
      </c>
      <c r="D122" s="4" t="s">
        <v>210</v>
      </c>
      <c r="E122" s="29">
        <v>66.03</v>
      </c>
      <c r="F122" s="4">
        <v>68</v>
      </c>
      <c r="H122" s="38"/>
      <c r="K122" s="29"/>
    </row>
    <row r="123" spans="1:11" ht="12.75">
      <c r="A123" s="14">
        <v>40561</v>
      </c>
      <c r="B123" s="4" t="s">
        <v>200</v>
      </c>
      <c r="C123" s="4" t="s">
        <v>36</v>
      </c>
      <c r="D123" s="4" t="s">
        <v>228</v>
      </c>
      <c r="E123" s="29">
        <v>11.16</v>
      </c>
      <c r="F123" s="4">
        <v>53</v>
      </c>
      <c r="H123" s="38"/>
      <c r="K123" s="29"/>
    </row>
    <row r="124" spans="1:11" ht="12.75">
      <c r="A124" s="14">
        <v>40563</v>
      </c>
      <c r="B124" s="4" t="s">
        <v>96</v>
      </c>
      <c r="C124" s="4" t="s">
        <v>60</v>
      </c>
      <c r="D124" s="4" t="s">
        <v>225</v>
      </c>
      <c r="E124" s="29">
        <v>54.87</v>
      </c>
      <c r="F124" s="4">
        <v>47</v>
      </c>
      <c r="H124" s="38"/>
      <c r="K124" s="29"/>
    </row>
    <row r="125" spans="1:11" ht="12.75">
      <c r="A125" s="14">
        <v>40565</v>
      </c>
      <c r="B125" s="4" t="s">
        <v>45</v>
      </c>
      <c r="C125" s="4" t="s">
        <v>7</v>
      </c>
      <c r="D125" s="4" t="s">
        <v>47</v>
      </c>
      <c r="E125" s="29">
        <v>39.83</v>
      </c>
      <c r="F125" s="4">
        <v>43</v>
      </c>
      <c r="H125" s="38"/>
      <c r="K125" s="29"/>
    </row>
    <row r="126" spans="1:11" ht="12.75">
      <c r="A126" s="14">
        <v>40565</v>
      </c>
      <c r="B126" s="4" t="s">
        <v>200</v>
      </c>
      <c r="C126" s="4" t="s">
        <v>7</v>
      </c>
      <c r="D126" s="4" t="s">
        <v>228</v>
      </c>
      <c r="E126" s="29">
        <v>11.17</v>
      </c>
      <c r="F126" s="4">
        <v>53</v>
      </c>
      <c r="H126" s="38"/>
      <c r="K126" s="29"/>
    </row>
    <row r="127" spans="1:11" ht="12.75">
      <c r="A127" s="14">
        <v>40567</v>
      </c>
      <c r="B127" s="4" t="s">
        <v>378</v>
      </c>
      <c r="C127" s="4" t="s">
        <v>64</v>
      </c>
      <c r="D127" s="4" t="s">
        <v>210</v>
      </c>
      <c r="E127" s="29">
        <v>68.34</v>
      </c>
      <c r="F127" s="4">
        <v>68</v>
      </c>
      <c r="H127" s="38"/>
      <c r="K127" s="29"/>
    </row>
    <row r="128" spans="1:11" ht="12.75">
      <c r="A128" s="14">
        <v>40568</v>
      </c>
      <c r="B128" s="4" t="s">
        <v>96</v>
      </c>
      <c r="C128" s="4" t="s">
        <v>62</v>
      </c>
      <c r="D128" s="4" t="s">
        <v>47</v>
      </c>
      <c r="E128" s="29">
        <v>31.31</v>
      </c>
      <c r="F128" s="4">
        <v>8</v>
      </c>
      <c r="H128" s="38"/>
      <c r="K128" s="29"/>
    </row>
    <row r="129" spans="1:11" ht="12.75">
      <c r="A129" s="14">
        <v>40571</v>
      </c>
      <c r="B129" s="4" t="s">
        <v>200</v>
      </c>
      <c r="C129" s="4" t="s">
        <v>62</v>
      </c>
      <c r="D129" s="4" t="s">
        <v>228</v>
      </c>
      <c r="E129" s="29">
        <v>11.17</v>
      </c>
      <c r="F129" s="4">
        <v>11</v>
      </c>
      <c r="H129" s="38"/>
      <c r="K129" s="29"/>
    </row>
    <row r="130" spans="1:11" ht="12.75">
      <c r="A130" s="14">
        <v>40572</v>
      </c>
      <c r="B130" s="4" t="s">
        <v>200</v>
      </c>
      <c r="C130" s="4" t="s">
        <v>84</v>
      </c>
      <c r="D130" s="4" t="s">
        <v>163</v>
      </c>
      <c r="E130" s="29">
        <v>11.17</v>
      </c>
      <c r="F130" s="4">
        <v>35</v>
      </c>
      <c r="H130" s="38"/>
      <c r="K130" s="29"/>
    </row>
    <row r="131" spans="1:11" ht="12.75">
      <c r="A131" s="14">
        <v>40572</v>
      </c>
      <c r="B131" s="4" t="s">
        <v>96</v>
      </c>
      <c r="C131" s="4" t="s">
        <v>371</v>
      </c>
      <c r="D131" s="4" t="s">
        <v>47</v>
      </c>
      <c r="E131" s="29">
        <v>110.01</v>
      </c>
      <c r="F131" s="4">
        <v>284</v>
      </c>
      <c r="H131" s="38"/>
      <c r="K131" s="29"/>
    </row>
    <row r="132" spans="1:11" ht="12.75">
      <c r="A132" s="14">
        <v>40572</v>
      </c>
      <c r="B132" s="4" t="s">
        <v>345</v>
      </c>
      <c r="C132" s="4" t="s">
        <v>64</v>
      </c>
      <c r="D132" s="4" t="s">
        <v>225</v>
      </c>
      <c r="E132" s="29">
        <v>59.96</v>
      </c>
      <c r="F132" s="4">
        <v>68</v>
      </c>
      <c r="H132" s="38"/>
      <c r="K132" s="29"/>
    </row>
    <row r="133" spans="1:11" ht="12.75">
      <c r="A133" s="14">
        <v>40574</v>
      </c>
      <c r="B133" s="4" t="s">
        <v>96</v>
      </c>
      <c r="C133" s="4" t="s">
        <v>36</v>
      </c>
      <c r="D133" s="4" t="s">
        <v>210</v>
      </c>
      <c r="E133" s="29">
        <v>64.95</v>
      </c>
      <c r="F133" s="4">
        <v>55</v>
      </c>
      <c r="H133" s="38"/>
      <c r="K133" s="29"/>
    </row>
    <row r="134" spans="1:11" ht="12.75">
      <c r="A134" s="14">
        <v>40576</v>
      </c>
      <c r="B134" s="4" t="s">
        <v>96</v>
      </c>
      <c r="C134" s="4" t="s">
        <v>162</v>
      </c>
      <c r="D134" s="4" t="s">
        <v>225</v>
      </c>
      <c r="E134" s="29">
        <v>64.95</v>
      </c>
      <c r="F134" s="4">
        <v>75</v>
      </c>
      <c r="H134" s="38"/>
      <c r="K134" s="29"/>
    </row>
    <row r="135" spans="1:11" ht="12.75">
      <c r="A135" s="14">
        <v>40578</v>
      </c>
      <c r="B135" s="4" t="s">
        <v>96</v>
      </c>
      <c r="C135" s="4" t="s">
        <v>14</v>
      </c>
      <c r="D135" s="4" t="s">
        <v>210</v>
      </c>
      <c r="E135" s="29">
        <v>58.28</v>
      </c>
      <c r="F135" s="4">
        <v>29</v>
      </c>
      <c r="H135" s="38"/>
      <c r="K135" s="29"/>
    </row>
    <row r="136" spans="1:11" ht="12.75">
      <c r="A136" s="14">
        <v>40578</v>
      </c>
      <c r="B136" s="4" t="s">
        <v>200</v>
      </c>
      <c r="C136" s="4" t="s">
        <v>238</v>
      </c>
      <c r="D136" s="4" t="s">
        <v>228</v>
      </c>
      <c r="E136" s="29">
        <v>11.18</v>
      </c>
      <c r="F136" s="4">
        <v>123</v>
      </c>
      <c r="H136" s="38"/>
      <c r="K136" s="29"/>
    </row>
    <row r="137" spans="1:11" ht="12.75">
      <c r="A137" s="14">
        <v>40578</v>
      </c>
      <c r="B137" s="4" t="s">
        <v>45</v>
      </c>
      <c r="C137" s="4" t="s">
        <v>14</v>
      </c>
      <c r="D137" s="4" t="s">
        <v>47</v>
      </c>
      <c r="E137" s="29">
        <v>34.99</v>
      </c>
      <c r="F137" s="4">
        <v>25</v>
      </c>
      <c r="H137" s="38"/>
      <c r="K137" s="29"/>
    </row>
    <row r="138" spans="1:11" ht="12.75">
      <c r="A138" s="14">
        <v>40579</v>
      </c>
      <c r="B138" s="4" t="s">
        <v>96</v>
      </c>
      <c r="C138" s="4" t="s">
        <v>390</v>
      </c>
      <c r="D138" s="4" t="s">
        <v>210</v>
      </c>
      <c r="E138" s="29">
        <v>126.01</v>
      </c>
      <c r="F138" s="4">
        <v>191</v>
      </c>
      <c r="H138" s="38"/>
      <c r="K138" s="29"/>
    </row>
    <row r="139" spans="1:11" ht="12.75">
      <c r="A139" s="14">
        <v>40579</v>
      </c>
      <c r="B139" s="4" t="s">
        <v>246</v>
      </c>
      <c r="C139" s="4" t="s">
        <v>172</v>
      </c>
      <c r="D139" s="4" t="s">
        <v>228</v>
      </c>
      <c r="E139" s="29">
        <v>90.83</v>
      </c>
      <c r="F139" s="4">
        <v>135</v>
      </c>
      <c r="H139" s="38"/>
      <c r="K139" s="29"/>
    </row>
    <row r="140" spans="1:11" ht="12.75">
      <c r="A140" s="14">
        <v>40583</v>
      </c>
      <c r="B140" s="4" t="s">
        <v>378</v>
      </c>
      <c r="C140" s="4" t="s">
        <v>39</v>
      </c>
      <c r="D140" s="4" t="s">
        <v>225</v>
      </c>
      <c r="E140" s="29">
        <v>45.88</v>
      </c>
      <c r="F140" s="4">
        <v>36</v>
      </c>
      <c r="H140" s="38"/>
      <c r="K140" s="29"/>
    </row>
    <row r="141" spans="1:11" ht="12.75">
      <c r="A141" s="14">
        <v>40584</v>
      </c>
      <c r="B141" s="4" t="s">
        <v>96</v>
      </c>
      <c r="C141" s="4" t="s">
        <v>9</v>
      </c>
      <c r="D141" s="4" t="s">
        <v>210</v>
      </c>
      <c r="E141" s="29">
        <v>64.95</v>
      </c>
      <c r="F141" s="4">
        <v>58</v>
      </c>
      <c r="H141" s="38"/>
      <c r="K141" s="29"/>
    </row>
    <row r="142" spans="1:11" ht="12.75">
      <c r="A142" s="14">
        <v>40585</v>
      </c>
      <c r="B142" s="4" t="s">
        <v>378</v>
      </c>
      <c r="C142" s="4" t="s">
        <v>36</v>
      </c>
      <c r="D142" s="4" t="s">
        <v>225</v>
      </c>
      <c r="E142" s="29">
        <v>49.29</v>
      </c>
      <c r="F142" s="4">
        <v>49</v>
      </c>
      <c r="H142" s="38"/>
      <c r="K142" s="29"/>
    </row>
    <row r="143" spans="1:11" ht="12.75">
      <c r="A143" s="14">
        <v>40585</v>
      </c>
      <c r="B143" s="4" t="s">
        <v>200</v>
      </c>
      <c r="C143" s="4" t="s">
        <v>14</v>
      </c>
      <c r="D143" s="4" t="s">
        <v>228</v>
      </c>
      <c r="E143" s="29">
        <v>11.17</v>
      </c>
      <c r="F143" s="4">
        <v>29</v>
      </c>
      <c r="H143" s="38"/>
      <c r="K143" s="29"/>
    </row>
    <row r="144" spans="1:11" ht="12.75">
      <c r="A144" s="14">
        <v>40587</v>
      </c>
      <c r="B144" s="4" t="s">
        <v>378</v>
      </c>
      <c r="C144" s="4" t="s">
        <v>36</v>
      </c>
      <c r="D144" s="4" t="s">
        <v>225</v>
      </c>
      <c r="E144" s="29">
        <v>56.17</v>
      </c>
      <c r="F144" s="4">
        <v>50</v>
      </c>
      <c r="H144" s="38"/>
      <c r="K144" s="29"/>
    </row>
    <row r="145" spans="1:11" ht="12.75">
      <c r="A145" s="14">
        <v>40587</v>
      </c>
      <c r="B145" s="4" t="s">
        <v>378</v>
      </c>
      <c r="C145" s="4" t="s">
        <v>39</v>
      </c>
      <c r="D145" s="4" t="s">
        <v>225</v>
      </c>
      <c r="E145" s="29">
        <v>35.81</v>
      </c>
      <c r="F145" s="4">
        <v>40</v>
      </c>
      <c r="H145" s="38"/>
      <c r="K145" s="29"/>
    </row>
    <row r="146" spans="1:11" ht="12.75">
      <c r="A146" s="14">
        <v>40588</v>
      </c>
      <c r="B146" s="4" t="s">
        <v>96</v>
      </c>
      <c r="C146" s="4" t="s">
        <v>39</v>
      </c>
      <c r="D146" s="4" t="s">
        <v>225</v>
      </c>
      <c r="E146" s="29">
        <v>44.8</v>
      </c>
      <c r="F146" s="4">
        <v>36</v>
      </c>
      <c r="H146" s="38"/>
      <c r="K146" s="29"/>
    </row>
    <row r="147" spans="1:11" ht="12.75">
      <c r="A147" s="14">
        <v>40589</v>
      </c>
      <c r="B147" s="4" t="s">
        <v>96</v>
      </c>
      <c r="C147" s="4" t="s">
        <v>39</v>
      </c>
      <c r="D147" s="4" t="s">
        <v>225</v>
      </c>
      <c r="E147" s="29">
        <v>58.28</v>
      </c>
      <c r="F147" s="4">
        <v>40</v>
      </c>
      <c r="H147" s="38"/>
      <c r="K147" s="29"/>
    </row>
    <row r="148" spans="1:11" ht="12.75">
      <c r="A148" s="14">
        <v>40590</v>
      </c>
      <c r="B148" s="4" t="s">
        <v>96</v>
      </c>
      <c r="C148" s="4" t="s">
        <v>39</v>
      </c>
      <c r="D148" s="4" t="s">
        <v>225</v>
      </c>
      <c r="E148" s="29">
        <v>40.3</v>
      </c>
      <c r="F148" s="4">
        <v>52</v>
      </c>
      <c r="H148" s="38"/>
      <c r="K148" s="29"/>
    </row>
    <row r="149" spans="1:11" ht="12.75">
      <c r="A149" s="14">
        <v>40591</v>
      </c>
      <c r="B149" s="4" t="s">
        <v>378</v>
      </c>
      <c r="C149" s="4" t="s">
        <v>39</v>
      </c>
      <c r="D149" s="4" t="s">
        <v>225</v>
      </c>
      <c r="E149" s="29">
        <v>35.81</v>
      </c>
      <c r="F149" s="4">
        <v>37</v>
      </c>
      <c r="H149" s="38"/>
      <c r="K149" s="29"/>
    </row>
    <row r="150" spans="1:11" ht="12.75">
      <c r="A150" s="14" t="s">
        <v>391</v>
      </c>
      <c r="B150" s="4" t="s">
        <v>378</v>
      </c>
      <c r="C150" s="4" t="s">
        <v>215</v>
      </c>
      <c r="D150" s="4" t="s">
        <v>47</v>
      </c>
      <c r="E150" s="29">
        <v>276.49</v>
      </c>
      <c r="F150" s="4">
        <v>560</v>
      </c>
      <c r="H150" s="38"/>
      <c r="K150" s="29"/>
    </row>
    <row r="151" spans="1:11" ht="12.75">
      <c r="A151" s="14" t="s">
        <v>391</v>
      </c>
      <c r="B151" s="4" t="s">
        <v>45</v>
      </c>
      <c r="C151" s="4" t="s">
        <v>215</v>
      </c>
      <c r="D151" s="4" t="s">
        <v>47</v>
      </c>
      <c r="E151" s="29">
        <v>215.57</v>
      </c>
      <c r="F151" s="4">
        <v>591</v>
      </c>
      <c r="H151" s="38"/>
      <c r="K151" s="29"/>
    </row>
    <row r="152" spans="1:11" ht="12.75">
      <c r="A152" s="14">
        <v>40605</v>
      </c>
      <c r="B152" s="4" t="s">
        <v>96</v>
      </c>
      <c r="C152" s="4" t="s">
        <v>106</v>
      </c>
      <c r="D152" s="4" t="s">
        <v>228</v>
      </c>
      <c r="E152" s="29">
        <v>11.17</v>
      </c>
      <c r="F152" s="4">
        <v>12</v>
      </c>
      <c r="H152" s="38"/>
      <c r="K152" s="29"/>
    </row>
    <row r="153" spans="1:11" ht="12.75">
      <c r="A153" s="14">
        <v>40609</v>
      </c>
      <c r="B153" s="4" t="s">
        <v>96</v>
      </c>
      <c r="C153" s="4" t="s">
        <v>106</v>
      </c>
      <c r="D153" s="4" t="s">
        <v>228</v>
      </c>
      <c r="E153" s="29">
        <v>11.18</v>
      </c>
      <c r="F153" s="4">
        <v>12</v>
      </c>
      <c r="H153" s="38"/>
      <c r="K153" s="29"/>
    </row>
    <row r="154" spans="1:11" ht="12.75">
      <c r="A154" s="14">
        <v>40610</v>
      </c>
      <c r="B154" s="4" t="s">
        <v>96</v>
      </c>
      <c r="C154" s="4" t="s">
        <v>106</v>
      </c>
      <c r="D154" s="4" t="s">
        <v>228</v>
      </c>
      <c r="E154" s="29">
        <v>11.18</v>
      </c>
      <c r="F154" s="4">
        <v>18</v>
      </c>
      <c r="H154" s="38"/>
      <c r="K154" s="29"/>
    </row>
    <row r="155" spans="1:11" ht="12.75">
      <c r="A155" s="14">
        <v>40612</v>
      </c>
      <c r="B155" s="4" t="s">
        <v>96</v>
      </c>
      <c r="C155" s="4" t="s">
        <v>40</v>
      </c>
      <c r="D155" s="4" t="s">
        <v>249</v>
      </c>
      <c r="E155" s="29">
        <v>48.89</v>
      </c>
      <c r="F155" s="4">
        <v>16</v>
      </c>
      <c r="H155" s="38"/>
      <c r="K155" s="29"/>
    </row>
    <row r="156" spans="1:11" ht="12.75">
      <c r="A156" s="14">
        <v>40619</v>
      </c>
      <c r="B156" s="4" t="s">
        <v>96</v>
      </c>
      <c r="C156" s="4" t="s">
        <v>79</v>
      </c>
      <c r="D156" s="4" t="s">
        <v>249</v>
      </c>
      <c r="E156" s="29">
        <v>54.35</v>
      </c>
      <c r="F156" s="4">
        <v>26</v>
      </c>
      <c r="H156" s="38"/>
      <c r="K156" s="29"/>
    </row>
    <row r="157" spans="1:11" ht="12.75">
      <c r="A157" s="14">
        <v>40623</v>
      </c>
      <c r="B157" s="4" t="s">
        <v>96</v>
      </c>
      <c r="C157" s="4" t="s">
        <v>262</v>
      </c>
      <c r="D157" s="4" t="s">
        <v>110</v>
      </c>
      <c r="E157" s="29">
        <v>71.03</v>
      </c>
      <c r="F157" s="4">
        <v>95</v>
      </c>
      <c r="H157" s="38"/>
      <c r="K157" s="29"/>
    </row>
    <row r="158" spans="1:11" ht="12.75">
      <c r="A158" s="14">
        <v>40623</v>
      </c>
      <c r="B158" s="4" t="s">
        <v>378</v>
      </c>
      <c r="C158" s="4" t="s">
        <v>82</v>
      </c>
      <c r="D158" s="4" t="s">
        <v>249</v>
      </c>
      <c r="E158" s="29">
        <v>60.97</v>
      </c>
      <c r="F158" s="4">
        <v>34</v>
      </c>
      <c r="H158" s="38"/>
      <c r="K158" s="29"/>
    </row>
    <row r="159" spans="1:11" ht="12.75">
      <c r="A159" s="14">
        <v>40624</v>
      </c>
      <c r="B159" s="4" t="s">
        <v>96</v>
      </c>
      <c r="C159" s="4" t="s">
        <v>9</v>
      </c>
      <c r="D159" s="4" t="s">
        <v>110</v>
      </c>
      <c r="E159" s="29">
        <v>68.88</v>
      </c>
      <c r="F159" s="4">
        <v>62</v>
      </c>
      <c r="H159" s="38"/>
      <c r="K159" s="29"/>
    </row>
    <row r="160" spans="1:11" ht="12.75">
      <c r="A160" s="14">
        <v>40624</v>
      </c>
      <c r="B160" s="4" t="s">
        <v>25</v>
      </c>
      <c r="C160" s="4" t="s">
        <v>77</v>
      </c>
      <c r="D160" s="4" t="s">
        <v>251</v>
      </c>
      <c r="E160" s="29">
        <v>156.64</v>
      </c>
      <c r="F160" s="4">
        <v>72</v>
      </c>
      <c r="H160" s="38"/>
      <c r="K160" s="29"/>
    </row>
    <row r="161" spans="1:11" ht="12.75">
      <c r="A161" s="14">
        <v>40627</v>
      </c>
      <c r="B161" s="4" t="s">
        <v>378</v>
      </c>
      <c r="C161" s="4" t="s">
        <v>262</v>
      </c>
      <c r="D161" s="4" t="s">
        <v>251</v>
      </c>
      <c r="E161" s="29">
        <v>49.97</v>
      </c>
      <c r="F161" s="4">
        <v>97</v>
      </c>
      <c r="H161" s="38"/>
      <c r="K161" s="29"/>
    </row>
    <row r="162" spans="1:11" ht="12.75">
      <c r="A162" s="14">
        <v>40627</v>
      </c>
      <c r="B162" s="4" t="s">
        <v>6</v>
      </c>
      <c r="C162" s="4" t="s">
        <v>69</v>
      </c>
      <c r="D162" s="4" t="s">
        <v>354</v>
      </c>
      <c r="E162" s="29">
        <v>0</v>
      </c>
      <c r="F162" s="4">
        <v>83</v>
      </c>
      <c r="H162" s="38"/>
      <c r="K162" s="29"/>
    </row>
    <row r="163" spans="1:11" ht="12.75">
      <c r="A163" s="14">
        <v>40628</v>
      </c>
      <c r="B163" s="4" t="s">
        <v>96</v>
      </c>
      <c r="C163" s="4" t="s">
        <v>238</v>
      </c>
      <c r="D163" s="4" t="s">
        <v>110</v>
      </c>
      <c r="E163" s="29">
        <v>88.87</v>
      </c>
      <c r="F163" s="4">
        <v>133</v>
      </c>
      <c r="H163" s="38"/>
      <c r="K163" s="29"/>
    </row>
    <row r="164" spans="1:11" ht="12.75">
      <c r="A164" s="14">
        <v>40631</v>
      </c>
      <c r="B164" s="4" t="s">
        <v>96</v>
      </c>
      <c r="C164" s="4" t="s">
        <v>14</v>
      </c>
      <c r="D164" s="4" t="s">
        <v>110</v>
      </c>
      <c r="E164" s="29">
        <v>69.6</v>
      </c>
      <c r="F164" s="4">
        <v>28</v>
      </c>
      <c r="H164" s="38"/>
      <c r="K164" s="29"/>
    </row>
    <row r="165" spans="1:11" ht="12.75">
      <c r="A165" s="14" t="s">
        <v>392</v>
      </c>
      <c r="B165" s="4" t="s">
        <v>48</v>
      </c>
      <c r="C165" s="4" t="s">
        <v>353</v>
      </c>
      <c r="D165" s="4" t="s">
        <v>108</v>
      </c>
      <c r="E165" s="29">
        <v>0</v>
      </c>
      <c r="F165" s="4">
        <v>572</v>
      </c>
      <c r="H165" s="38"/>
      <c r="K165" s="29"/>
    </row>
    <row r="166" spans="1:11" ht="12.75">
      <c r="A166" s="14">
        <v>40639</v>
      </c>
      <c r="B166" s="4" t="s">
        <v>96</v>
      </c>
      <c r="C166" s="4" t="s">
        <v>10</v>
      </c>
      <c r="D166" s="4" t="s">
        <v>110</v>
      </c>
      <c r="E166" s="29">
        <v>61.14</v>
      </c>
      <c r="F166" s="4">
        <v>87</v>
      </c>
      <c r="H166" s="38"/>
      <c r="K166" s="29"/>
    </row>
    <row r="167" spans="1:11" ht="12.75">
      <c r="A167" s="14">
        <v>40640</v>
      </c>
      <c r="B167" s="4" t="s">
        <v>246</v>
      </c>
      <c r="C167" s="4" t="s">
        <v>394</v>
      </c>
      <c r="D167" s="4" t="s">
        <v>251</v>
      </c>
      <c r="E167" s="29">
        <v>61.14</v>
      </c>
      <c r="F167" s="4">
        <v>130</v>
      </c>
      <c r="H167" s="38"/>
      <c r="K167" s="29"/>
    </row>
    <row r="168" spans="1:11" ht="12.75">
      <c r="A168" s="14">
        <v>40640</v>
      </c>
      <c r="B168" s="4" t="s">
        <v>378</v>
      </c>
      <c r="C168" s="4" t="s">
        <v>39</v>
      </c>
      <c r="D168" s="4" t="s">
        <v>249</v>
      </c>
      <c r="E168" s="29">
        <v>57.81</v>
      </c>
      <c r="F168" s="4">
        <v>36</v>
      </c>
      <c r="H168" s="38"/>
      <c r="K168" s="29"/>
    </row>
    <row r="169" spans="1:11" ht="12.75">
      <c r="A169" s="14">
        <v>40640</v>
      </c>
      <c r="B169" s="4" t="s">
        <v>48</v>
      </c>
      <c r="C169" s="4" t="s">
        <v>9</v>
      </c>
      <c r="D169" s="4" t="s">
        <v>108</v>
      </c>
      <c r="E169" s="29">
        <v>19.37</v>
      </c>
      <c r="F169" s="4">
        <v>62</v>
      </c>
      <c r="H169" s="38"/>
      <c r="K169" s="29"/>
    </row>
    <row r="170" spans="1:11" ht="12.75">
      <c r="A170" s="14">
        <v>40641</v>
      </c>
      <c r="B170" s="4" t="s">
        <v>96</v>
      </c>
      <c r="C170" s="4" t="s">
        <v>77</v>
      </c>
      <c r="D170" s="4" t="s">
        <v>249</v>
      </c>
      <c r="E170" s="29">
        <v>61.14</v>
      </c>
      <c r="F170" s="4">
        <v>64</v>
      </c>
      <c r="H170" s="38"/>
      <c r="K170" s="29"/>
    </row>
    <row r="171" spans="1:11" ht="12.75">
      <c r="A171" s="14" t="s">
        <v>393</v>
      </c>
      <c r="B171" s="4" t="s">
        <v>48</v>
      </c>
      <c r="C171" s="4" t="s">
        <v>9</v>
      </c>
      <c r="D171" s="4" t="s">
        <v>108</v>
      </c>
      <c r="E171" s="29">
        <v>29.07</v>
      </c>
      <c r="F171" s="4">
        <v>87</v>
      </c>
      <c r="H171" s="38"/>
      <c r="K171" s="29"/>
    </row>
    <row r="172" spans="1:11" ht="12.75">
      <c r="A172" s="14">
        <v>40642</v>
      </c>
      <c r="B172" s="4" t="s">
        <v>246</v>
      </c>
      <c r="C172" s="4" t="s">
        <v>77</v>
      </c>
      <c r="D172" s="4" t="s">
        <v>249</v>
      </c>
      <c r="E172" s="29">
        <v>104.82</v>
      </c>
      <c r="F172" s="4">
        <v>70</v>
      </c>
      <c r="H172" s="38"/>
      <c r="K172" s="29"/>
    </row>
    <row r="173" spans="1:11" ht="12.75">
      <c r="A173" s="14">
        <v>40644</v>
      </c>
      <c r="B173" s="4" t="s">
        <v>96</v>
      </c>
      <c r="C173" s="4" t="s">
        <v>36</v>
      </c>
      <c r="D173" s="4" t="s">
        <v>249</v>
      </c>
      <c r="E173" s="29">
        <v>58.89</v>
      </c>
      <c r="F173" s="4">
        <v>49</v>
      </c>
      <c r="H173" s="38"/>
      <c r="K173" s="29"/>
    </row>
    <row r="174" spans="1:11" ht="12.75">
      <c r="A174" s="14">
        <v>40645</v>
      </c>
      <c r="B174" s="4" t="s">
        <v>378</v>
      </c>
      <c r="C174" s="4" t="s">
        <v>162</v>
      </c>
      <c r="D174" s="4" t="s">
        <v>249</v>
      </c>
      <c r="E174" s="29">
        <v>55.51</v>
      </c>
      <c r="F174" s="4">
        <v>65</v>
      </c>
      <c r="H174" s="38"/>
      <c r="K174" s="29"/>
    </row>
    <row r="175" spans="1:11" ht="12.75">
      <c r="A175" s="14">
        <v>40646</v>
      </c>
      <c r="B175" s="4" t="s">
        <v>48</v>
      </c>
      <c r="C175" s="4" t="s">
        <v>9</v>
      </c>
      <c r="D175" s="4" t="s">
        <v>108</v>
      </c>
      <c r="E175" s="29">
        <v>19.37</v>
      </c>
      <c r="F175" s="4">
        <v>61</v>
      </c>
      <c r="H175" s="38"/>
      <c r="K175" s="29"/>
    </row>
    <row r="176" spans="1:11" ht="12.75">
      <c r="A176" s="14">
        <v>40647</v>
      </c>
      <c r="B176" s="4" t="s">
        <v>48</v>
      </c>
      <c r="C176" s="4" t="s">
        <v>9</v>
      </c>
      <c r="D176" s="4" t="s">
        <v>108</v>
      </c>
      <c r="E176" s="29">
        <v>19.37</v>
      </c>
      <c r="F176" s="4">
        <v>63</v>
      </c>
      <c r="H176" s="38"/>
      <c r="K176" s="29"/>
    </row>
    <row r="177" spans="1:11" ht="12.75">
      <c r="A177" s="14">
        <v>40647</v>
      </c>
      <c r="B177" s="4" t="s">
        <v>378</v>
      </c>
      <c r="C177" s="4" t="s">
        <v>36</v>
      </c>
      <c r="D177" s="4" t="s">
        <v>110</v>
      </c>
      <c r="E177" s="29">
        <v>52.54</v>
      </c>
      <c r="F177" s="4">
        <v>56</v>
      </c>
      <c r="H177" s="38"/>
      <c r="K177" s="29"/>
    </row>
    <row r="178" spans="1:11" ht="12.75">
      <c r="A178" s="14">
        <v>40648</v>
      </c>
      <c r="B178" s="4" t="s">
        <v>96</v>
      </c>
      <c r="C178" s="4" t="s">
        <v>10</v>
      </c>
      <c r="D178" s="4" t="s">
        <v>110</v>
      </c>
      <c r="E178" s="29">
        <v>64.43</v>
      </c>
      <c r="F178" s="4">
        <v>77</v>
      </c>
      <c r="H178" s="38"/>
      <c r="K178" s="29"/>
    </row>
    <row r="179" spans="1:11" ht="12.75">
      <c r="A179" s="14">
        <v>40651</v>
      </c>
      <c r="B179" s="4" t="s">
        <v>96</v>
      </c>
      <c r="C179" s="4" t="s">
        <v>10</v>
      </c>
      <c r="D179" s="4" t="s">
        <v>110</v>
      </c>
      <c r="E179" s="29">
        <v>64.43</v>
      </c>
      <c r="F179" s="4">
        <v>86</v>
      </c>
      <c r="H179" s="38"/>
      <c r="K179" s="29"/>
    </row>
    <row r="180" spans="1:11" ht="12.75">
      <c r="A180" s="14">
        <v>40651</v>
      </c>
      <c r="B180" s="4" t="s">
        <v>378</v>
      </c>
      <c r="C180" s="4" t="s">
        <v>77</v>
      </c>
      <c r="D180" s="4" t="s">
        <v>251</v>
      </c>
      <c r="E180" s="29">
        <v>64.43</v>
      </c>
      <c r="F180" s="4">
        <v>74</v>
      </c>
      <c r="H180" s="38"/>
      <c r="K180" s="29"/>
    </row>
    <row r="181" spans="1:11" ht="12.75">
      <c r="A181" s="14">
        <v>40652</v>
      </c>
      <c r="B181" s="4" t="s">
        <v>96</v>
      </c>
      <c r="C181" s="4" t="s">
        <v>10</v>
      </c>
      <c r="D181" s="4" t="s">
        <v>110</v>
      </c>
      <c r="E181" s="29">
        <v>56.58</v>
      </c>
      <c r="F181" s="4">
        <v>77</v>
      </c>
      <c r="H181" s="38"/>
      <c r="K181" s="29"/>
    </row>
    <row r="182" spans="1:11" ht="12.75">
      <c r="A182" s="14">
        <v>40652</v>
      </c>
      <c r="B182" s="4" t="s">
        <v>378</v>
      </c>
      <c r="C182" s="4" t="s">
        <v>9</v>
      </c>
      <c r="D182" s="4" t="s">
        <v>251</v>
      </c>
      <c r="E182" s="29">
        <v>64.43</v>
      </c>
      <c r="F182" s="4">
        <v>62</v>
      </c>
      <c r="H182" s="38"/>
      <c r="K182" s="29"/>
    </row>
    <row r="183" spans="1:11" ht="12.75">
      <c r="A183" s="14">
        <v>40655</v>
      </c>
      <c r="B183" s="4" t="s">
        <v>246</v>
      </c>
      <c r="C183" s="4" t="s">
        <v>61</v>
      </c>
      <c r="D183" s="4" t="s">
        <v>249</v>
      </c>
      <c r="E183" s="29">
        <v>61.55</v>
      </c>
      <c r="F183" s="4">
        <v>72</v>
      </c>
      <c r="H183" s="38"/>
      <c r="K183" s="29"/>
    </row>
    <row r="184" spans="1:11" ht="12.75">
      <c r="A184" s="14" t="s">
        <v>395</v>
      </c>
      <c r="B184" s="4" t="s">
        <v>96</v>
      </c>
      <c r="C184" s="4" t="s">
        <v>7</v>
      </c>
      <c r="D184" s="4" t="s">
        <v>110</v>
      </c>
      <c r="E184" s="29">
        <v>148.67</v>
      </c>
      <c r="F184" s="4">
        <v>115</v>
      </c>
      <c r="H184" s="38"/>
      <c r="K184" s="29"/>
    </row>
    <row r="185" spans="1:11" ht="12.75">
      <c r="A185" s="14">
        <v>40656</v>
      </c>
      <c r="B185" s="4" t="s">
        <v>378</v>
      </c>
      <c r="C185" s="4" t="s">
        <v>14</v>
      </c>
      <c r="D185" s="4" t="s">
        <v>251</v>
      </c>
      <c r="E185" s="29">
        <v>60.02</v>
      </c>
      <c r="F185" s="4">
        <v>28</v>
      </c>
      <c r="H185" s="38"/>
      <c r="K185" s="29"/>
    </row>
    <row r="186" spans="1:11" ht="12.75">
      <c r="A186" s="14">
        <v>40658</v>
      </c>
      <c r="B186" s="4" t="s">
        <v>96</v>
      </c>
      <c r="C186" s="4" t="s">
        <v>62</v>
      </c>
      <c r="D186" s="4" t="s">
        <v>110</v>
      </c>
      <c r="E186" s="29">
        <v>48.89</v>
      </c>
      <c r="F186" s="4">
        <v>14</v>
      </c>
      <c r="H186" s="38"/>
      <c r="K186" s="29"/>
    </row>
    <row r="187" spans="1:11" ht="12.75">
      <c r="A187" s="14">
        <v>40658</v>
      </c>
      <c r="B187" s="4" t="s">
        <v>378</v>
      </c>
      <c r="C187" s="4" t="s">
        <v>79</v>
      </c>
      <c r="D187" s="4" t="s">
        <v>251</v>
      </c>
      <c r="E187" s="29">
        <v>57.81</v>
      </c>
      <c r="F187" s="4">
        <v>31</v>
      </c>
      <c r="H187" s="38"/>
      <c r="K187" s="29"/>
    </row>
    <row r="188" spans="1:11" ht="12.75">
      <c r="A188" s="14">
        <v>40659</v>
      </c>
      <c r="B188" s="4" t="s">
        <v>48</v>
      </c>
      <c r="C188" s="4" t="s">
        <v>7</v>
      </c>
      <c r="D188" s="4" t="s">
        <v>108</v>
      </c>
      <c r="E188" s="29">
        <v>19.38</v>
      </c>
      <c r="F188" s="4">
        <v>55</v>
      </c>
      <c r="H188" s="38"/>
      <c r="K188" s="29"/>
    </row>
    <row r="189" spans="1:11" ht="12.75">
      <c r="A189" s="14">
        <v>40661</v>
      </c>
      <c r="B189" s="4" t="s">
        <v>48</v>
      </c>
      <c r="C189" s="4" t="s">
        <v>14</v>
      </c>
      <c r="D189" s="4" t="s">
        <v>108</v>
      </c>
      <c r="E189" s="29">
        <v>19.37</v>
      </c>
      <c r="F189" s="4">
        <v>28</v>
      </c>
      <c r="H189" s="38"/>
      <c r="K189" s="29"/>
    </row>
    <row r="190" spans="1:11" ht="12.75">
      <c r="A190" s="14">
        <v>40661</v>
      </c>
      <c r="B190" s="4" t="s">
        <v>8</v>
      </c>
      <c r="C190" s="4" t="s">
        <v>262</v>
      </c>
      <c r="D190" s="4" t="s">
        <v>107</v>
      </c>
      <c r="E190" s="29">
        <v>0</v>
      </c>
      <c r="F190" s="4">
        <v>92</v>
      </c>
      <c r="H190" s="38"/>
      <c r="K190" s="29"/>
    </row>
    <row r="191" spans="1:11" ht="12.75">
      <c r="A191" s="14" t="s">
        <v>396</v>
      </c>
      <c r="B191" s="4" t="s">
        <v>96</v>
      </c>
      <c r="C191" s="4" t="s">
        <v>39</v>
      </c>
      <c r="D191" s="4" t="s">
        <v>249</v>
      </c>
      <c r="E191" s="29">
        <v>45.51</v>
      </c>
      <c r="F191" s="4">
        <v>39</v>
      </c>
      <c r="H191" s="38"/>
      <c r="K191" s="29"/>
    </row>
    <row r="192" spans="1:11" ht="12.75">
      <c r="A192" s="14">
        <v>40662</v>
      </c>
      <c r="B192" s="4" t="s">
        <v>54</v>
      </c>
      <c r="C192" s="4" t="s">
        <v>39</v>
      </c>
      <c r="D192" s="4" t="s">
        <v>249</v>
      </c>
      <c r="E192" s="29">
        <v>82.83</v>
      </c>
      <c r="F192" s="4">
        <v>38</v>
      </c>
      <c r="H192" s="38"/>
      <c r="K192" s="29"/>
    </row>
    <row r="193" spans="1:11" ht="12.75">
      <c r="A193" s="14" t="s">
        <v>397</v>
      </c>
      <c r="B193" s="4" t="s">
        <v>48</v>
      </c>
      <c r="C193" s="4" t="s">
        <v>98</v>
      </c>
      <c r="D193" s="4" t="s">
        <v>108</v>
      </c>
      <c r="E193" s="29">
        <v>19.38</v>
      </c>
      <c r="F193" s="4">
        <v>87</v>
      </c>
      <c r="H193" s="38"/>
      <c r="K193" s="29"/>
    </row>
    <row r="194" spans="1:11" ht="12.75">
      <c r="A194" s="14">
        <v>40663</v>
      </c>
      <c r="B194" s="4" t="s">
        <v>378</v>
      </c>
      <c r="C194" s="4" t="s">
        <v>9</v>
      </c>
      <c r="D194" s="4" t="s">
        <v>251</v>
      </c>
      <c r="E194" s="29">
        <v>65.6</v>
      </c>
      <c r="F194" s="4">
        <v>62</v>
      </c>
      <c r="H194" s="38"/>
      <c r="K194" s="29"/>
    </row>
    <row r="195" spans="1:11" ht="12.75">
      <c r="A195" s="14">
        <v>40663</v>
      </c>
      <c r="B195" s="4" t="s">
        <v>96</v>
      </c>
      <c r="C195" s="4" t="s">
        <v>7</v>
      </c>
      <c r="D195" s="4" t="s">
        <v>110</v>
      </c>
      <c r="E195" s="29">
        <v>65.5</v>
      </c>
      <c r="F195" s="4">
        <v>55</v>
      </c>
      <c r="H195" s="38"/>
      <c r="K195" s="29"/>
    </row>
    <row r="196" spans="1:11" ht="12.75">
      <c r="A196" s="14">
        <v>40665</v>
      </c>
      <c r="B196" s="4" t="s">
        <v>8</v>
      </c>
      <c r="C196" s="4" t="s">
        <v>227</v>
      </c>
      <c r="D196" s="4" t="s">
        <v>107</v>
      </c>
      <c r="E196" s="29">
        <v>0</v>
      </c>
      <c r="F196" s="4">
        <v>106</v>
      </c>
      <c r="H196" s="38"/>
      <c r="K196" s="29"/>
    </row>
    <row r="197" spans="1:11" ht="12.75">
      <c r="A197" s="14">
        <v>40665</v>
      </c>
      <c r="B197" s="4" t="s">
        <v>48</v>
      </c>
      <c r="C197" s="4" t="s">
        <v>10</v>
      </c>
      <c r="D197" s="4" t="s">
        <v>108</v>
      </c>
      <c r="E197" s="29">
        <v>19.34</v>
      </c>
      <c r="F197" s="4">
        <v>78</v>
      </c>
      <c r="H197" s="38"/>
      <c r="K197" s="29"/>
    </row>
    <row r="198" spans="1:11" ht="12.75">
      <c r="A198" s="14">
        <v>40665</v>
      </c>
      <c r="B198" s="4" t="s">
        <v>96</v>
      </c>
      <c r="C198" s="4" t="s">
        <v>39</v>
      </c>
      <c r="D198" s="4" t="s">
        <v>249</v>
      </c>
      <c r="E198" s="29">
        <v>45.51</v>
      </c>
      <c r="F198" s="4">
        <v>39</v>
      </c>
      <c r="H198" s="38"/>
      <c r="K198" s="29"/>
    </row>
    <row r="199" spans="1:11" ht="12.75">
      <c r="A199" s="14">
        <v>40667</v>
      </c>
      <c r="B199" s="4" t="s">
        <v>48</v>
      </c>
      <c r="C199" s="4" t="s">
        <v>9</v>
      </c>
      <c r="D199" s="4" t="s">
        <v>108</v>
      </c>
      <c r="E199" s="29">
        <v>19.38</v>
      </c>
      <c r="F199" s="4">
        <v>61</v>
      </c>
      <c r="H199" s="38"/>
      <c r="K199" s="29"/>
    </row>
    <row r="200" spans="1:11" ht="12.75">
      <c r="A200" s="14">
        <v>40668</v>
      </c>
      <c r="B200" s="4" t="s">
        <v>96</v>
      </c>
      <c r="C200" s="4" t="s">
        <v>36</v>
      </c>
      <c r="D200" s="4" t="s">
        <v>251</v>
      </c>
      <c r="E200" s="29">
        <v>61.6</v>
      </c>
      <c r="F200" s="4">
        <v>55</v>
      </c>
      <c r="H200" s="38"/>
      <c r="K200" s="29"/>
    </row>
    <row r="201" spans="1:11" ht="12.75">
      <c r="A201" s="14">
        <v>40669</v>
      </c>
      <c r="B201" s="4" t="s">
        <v>8</v>
      </c>
      <c r="C201" s="4" t="s">
        <v>161</v>
      </c>
      <c r="D201" s="4" t="s">
        <v>107</v>
      </c>
      <c r="E201" s="29">
        <v>0</v>
      </c>
      <c r="F201" s="4">
        <v>159</v>
      </c>
      <c r="H201" s="38"/>
      <c r="K201" s="29"/>
    </row>
    <row r="202" spans="1:11" ht="12.75">
      <c r="A202" s="14" t="s">
        <v>398</v>
      </c>
      <c r="B202" s="4" t="s">
        <v>48</v>
      </c>
      <c r="C202" s="4" t="s">
        <v>97</v>
      </c>
      <c r="D202" s="4" t="s">
        <v>108</v>
      </c>
      <c r="E202" s="29">
        <v>29.07</v>
      </c>
      <c r="F202" s="4">
        <v>103</v>
      </c>
      <c r="H202" s="38"/>
      <c r="K202" s="29"/>
    </row>
    <row r="203" spans="1:11" ht="12.75">
      <c r="A203" s="14">
        <v>40672</v>
      </c>
      <c r="B203" s="4" t="s">
        <v>48</v>
      </c>
      <c r="C203" s="4" t="s">
        <v>77</v>
      </c>
      <c r="D203" s="4" t="s">
        <v>108</v>
      </c>
      <c r="E203" s="29">
        <v>9.69</v>
      </c>
      <c r="F203" s="4">
        <v>46</v>
      </c>
      <c r="H203" s="38"/>
      <c r="K203" s="29"/>
    </row>
    <row r="204" spans="1:11" ht="12.75">
      <c r="A204" s="14">
        <v>40672</v>
      </c>
      <c r="B204" s="4" t="s">
        <v>378</v>
      </c>
      <c r="C204" s="4" t="s">
        <v>7</v>
      </c>
      <c r="D204" s="4" t="s">
        <v>251</v>
      </c>
      <c r="E204" s="29">
        <v>68.88</v>
      </c>
      <c r="F204" s="4">
        <v>52</v>
      </c>
      <c r="H204" s="38"/>
      <c r="K204" s="29"/>
    </row>
    <row r="205" spans="1:11" ht="12.75">
      <c r="A205" s="14">
        <v>40673</v>
      </c>
      <c r="B205" s="4" t="s">
        <v>96</v>
      </c>
      <c r="C205" s="4" t="s">
        <v>36</v>
      </c>
      <c r="D205" s="4" t="s">
        <v>251</v>
      </c>
      <c r="E205" s="29">
        <v>64.43</v>
      </c>
      <c r="F205" s="4">
        <v>59</v>
      </c>
      <c r="H205" s="38"/>
      <c r="K205" s="29"/>
    </row>
    <row r="206" spans="1:11" ht="12.75">
      <c r="A206" s="14">
        <v>40674</v>
      </c>
      <c r="B206" s="4" t="s">
        <v>378</v>
      </c>
      <c r="C206" s="4" t="s">
        <v>36</v>
      </c>
      <c r="D206" s="4" t="s">
        <v>251</v>
      </c>
      <c r="E206" s="29">
        <v>65.04</v>
      </c>
      <c r="F206" s="4">
        <v>60</v>
      </c>
      <c r="H206" s="38"/>
      <c r="K206" s="29"/>
    </row>
    <row r="207" spans="1:11" ht="12.75">
      <c r="A207" s="14">
        <v>40675</v>
      </c>
      <c r="B207" s="4" t="s">
        <v>48</v>
      </c>
      <c r="C207" s="4" t="s">
        <v>238</v>
      </c>
      <c r="D207" s="4" t="s">
        <v>108</v>
      </c>
      <c r="E207" s="29">
        <v>29.07</v>
      </c>
      <c r="F207" s="4">
        <v>132</v>
      </c>
      <c r="H207" s="38"/>
      <c r="K207" s="29"/>
    </row>
    <row r="208" spans="1:11" ht="12.75">
      <c r="A208" s="14">
        <v>40675</v>
      </c>
      <c r="B208" s="4" t="s">
        <v>378</v>
      </c>
      <c r="C208" s="4" t="s">
        <v>36</v>
      </c>
      <c r="D208" s="4" t="s">
        <v>251</v>
      </c>
      <c r="E208" s="29">
        <v>60.58</v>
      </c>
      <c r="F208" s="4">
        <v>56</v>
      </c>
      <c r="H208" s="38"/>
      <c r="K208" s="29"/>
    </row>
    <row r="209" spans="1:11" ht="12.75">
      <c r="A209" s="14" t="s">
        <v>403</v>
      </c>
      <c r="B209" s="4" t="s">
        <v>96</v>
      </c>
      <c r="C209" s="4" t="s">
        <v>24</v>
      </c>
      <c r="D209" s="4" t="s">
        <v>110</v>
      </c>
      <c r="E209" s="29">
        <v>417.9</v>
      </c>
      <c r="F209" s="4">
        <v>425</v>
      </c>
      <c r="H209" s="38"/>
      <c r="K209" s="29"/>
    </row>
    <row r="210" spans="1:11" ht="12.75">
      <c r="A210" s="14" t="s">
        <v>404</v>
      </c>
      <c r="B210" s="4" t="s">
        <v>8</v>
      </c>
      <c r="C210" s="4" t="s">
        <v>9</v>
      </c>
      <c r="D210" s="4" t="s">
        <v>107</v>
      </c>
      <c r="E210" s="29">
        <v>0</v>
      </c>
      <c r="F210" s="4">
        <v>110</v>
      </c>
      <c r="H210" s="38"/>
      <c r="K210" s="29"/>
    </row>
    <row r="211" spans="1:11" ht="12.75">
      <c r="A211" s="14">
        <v>40679</v>
      </c>
      <c r="B211" s="4" t="s">
        <v>96</v>
      </c>
      <c r="C211" s="4" t="s">
        <v>84</v>
      </c>
      <c r="D211" s="4" t="s">
        <v>110</v>
      </c>
      <c r="E211" s="29">
        <v>58.89</v>
      </c>
      <c r="F211" s="4">
        <v>29</v>
      </c>
      <c r="H211" s="38"/>
      <c r="K211" s="29"/>
    </row>
    <row r="212" spans="1:11" ht="12.75">
      <c r="A212" s="14">
        <v>40682</v>
      </c>
      <c r="B212" s="4" t="s">
        <v>48</v>
      </c>
      <c r="C212" s="4" t="s">
        <v>69</v>
      </c>
      <c r="D212" s="4" t="s">
        <v>108</v>
      </c>
      <c r="E212" s="29">
        <v>19.4</v>
      </c>
      <c r="F212" s="4">
        <v>82</v>
      </c>
      <c r="H212" s="38"/>
      <c r="K212" s="29"/>
    </row>
    <row r="213" spans="1:11" ht="12.75">
      <c r="A213" s="14">
        <v>40682</v>
      </c>
      <c r="B213" s="4" t="s">
        <v>378</v>
      </c>
      <c r="C213" s="4" t="s">
        <v>379</v>
      </c>
      <c r="D213" s="4" t="s">
        <v>110</v>
      </c>
      <c r="E213" s="29">
        <v>56.56</v>
      </c>
      <c r="F213" s="4">
        <v>82</v>
      </c>
      <c r="H213" s="38"/>
      <c r="K213" s="29"/>
    </row>
    <row r="214" spans="1:11" ht="12.75">
      <c r="A214" s="14">
        <v>40683</v>
      </c>
      <c r="B214" s="4" t="s">
        <v>48</v>
      </c>
      <c r="C214" s="4" t="s">
        <v>36</v>
      </c>
      <c r="D214" s="4" t="s">
        <v>108</v>
      </c>
      <c r="E214" s="29">
        <v>19.36</v>
      </c>
      <c r="F214" s="4">
        <v>55</v>
      </c>
      <c r="H214" s="38"/>
      <c r="K214" s="29"/>
    </row>
    <row r="215" spans="1:11" ht="12.75">
      <c r="A215" s="14">
        <v>40683</v>
      </c>
      <c r="B215" s="4" t="s">
        <v>378</v>
      </c>
      <c r="C215" s="4" t="s">
        <v>77</v>
      </c>
      <c r="D215" s="4" t="s">
        <v>110</v>
      </c>
      <c r="E215" s="29">
        <v>59.96</v>
      </c>
      <c r="F215" s="4">
        <v>73</v>
      </c>
      <c r="H215" s="38"/>
      <c r="K215" s="29"/>
    </row>
    <row r="216" spans="1:11" ht="12.75">
      <c r="A216" s="14" t="s">
        <v>405</v>
      </c>
      <c r="B216" s="4" t="s">
        <v>345</v>
      </c>
      <c r="C216" s="4" t="s">
        <v>406</v>
      </c>
      <c r="D216" s="4" t="s">
        <v>105</v>
      </c>
      <c r="E216" s="29">
        <v>138.87</v>
      </c>
      <c r="F216" s="4">
        <v>180</v>
      </c>
      <c r="H216" s="38"/>
      <c r="K216" s="29"/>
    </row>
    <row r="217" spans="1:11" ht="12.75">
      <c r="A217" s="14">
        <v>40686</v>
      </c>
      <c r="B217" s="4" t="s">
        <v>96</v>
      </c>
      <c r="C217" s="4" t="s">
        <v>7</v>
      </c>
      <c r="D217" s="4" t="s">
        <v>110</v>
      </c>
      <c r="E217" s="29">
        <v>59.96</v>
      </c>
      <c r="F217" s="4">
        <v>54</v>
      </c>
      <c r="H217" s="38"/>
      <c r="K217" s="29"/>
    </row>
    <row r="218" spans="1:11" ht="12.75">
      <c r="A218" s="14">
        <v>40688</v>
      </c>
      <c r="B218" s="4" t="s">
        <v>48</v>
      </c>
      <c r="C218" s="4" t="s">
        <v>7</v>
      </c>
      <c r="D218" s="4" t="s">
        <v>108</v>
      </c>
      <c r="E218" s="29">
        <v>19.36</v>
      </c>
      <c r="F218" s="4">
        <v>55</v>
      </c>
      <c r="H218" s="38"/>
      <c r="K218" s="29"/>
    </row>
    <row r="219" spans="1:11" ht="12.75">
      <c r="A219" s="14">
        <v>40688</v>
      </c>
      <c r="B219" s="4" t="s">
        <v>96</v>
      </c>
      <c r="C219" s="4" t="s">
        <v>7</v>
      </c>
      <c r="D219" s="4" t="s">
        <v>110</v>
      </c>
      <c r="E219" s="29">
        <v>68.88</v>
      </c>
      <c r="F219" s="4">
        <v>55</v>
      </c>
      <c r="H219" s="38"/>
      <c r="K219" s="29"/>
    </row>
    <row r="220" spans="1:11" ht="12.75">
      <c r="A220" s="14" t="s">
        <v>402</v>
      </c>
      <c r="B220" s="4" t="s">
        <v>8</v>
      </c>
      <c r="C220" s="4" t="s">
        <v>371</v>
      </c>
      <c r="D220" s="4" t="s">
        <v>107</v>
      </c>
      <c r="E220" s="29">
        <v>0</v>
      </c>
      <c r="F220" s="4">
        <v>384</v>
      </c>
      <c r="H220" s="38"/>
      <c r="K220" s="29"/>
    </row>
    <row r="221" spans="1:11" ht="12.75">
      <c r="A221" s="14" t="s">
        <v>400</v>
      </c>
      <c r="B221" s="4" t="s">
        <v>96</v>
      </c>
      <c r="C221" s="4" t="s">
        <v>9</v>
      </c>
      <c r="D221" s="4" t="s">
        <v>110</v>
      </c>
      <c r="E221" s="29">
        <v>139.1</v>
      </c>
      <c r="F221" s="4">
        <v>134</v>
      </c>
      <c r="H221" s="38"/>
      <c r="K221" s="29"/>
    </row>
    <row r="222" spans="1:11" ht="12.75">
      <c r="A222" s="14" t="s">
        <v>401</v>
      </c>
      <c r="B222" s="4" t="s">
        <v>48</v>
      </c>
      <c r="C222" s="4" t="s">
        <v>9</v>
      </c>
      <c r="D222" s="4" t="s">
        <v>108</v>
      </c>
      <c r="E222" s="29">
        <v>38.75</v>
      </c>
      <c r="F222" s="4">
        <v>186</v>
      </c>
      <c r="H222" s="38"/>
      <c r="K222" s="29"/>
    </row>
    <row r="223" spans="1:11" ht="12.75">
      <c r="A223" s="14" t="s">
        <v>399</v>
      </c>
      <c r="B223" s="4" t="s">
        <v>54</v>
      </c>
      <c r="C223" s="4" t="s">
        <v>371</v>
      </c>
      <c r="D223" s="4" t="s">
        <v>210</v>
      </c>
      <c r="E223" s="29">
        <v>227.02</v>
      </c>
      <c r="F223" s="4">
        <v>578</v>
      </c>
      <c r="H223" s="38"/>
      <c r="K223" s="29"/>
    </row>
    <row r="224" spans="1:11" ht="12.75">
      <c r="A224" s="14">
        <v>40709</v>
      </c>
      <c r="B224" s="4" t="s">
        <v>408</v>
      </c>
      <c r="C224" s="4" t="s">
        <v>10</v>
      </c>
      <c r="D224" s="4" t="s">
        <v>228</v>
      </c>
      <c r="E224" s="29">
        <v>9.13</v>
      </c>
      <c r="F224" s="4">
        <v>91</v>
      </c>
      <c r="H224" s="38"/>
      <c r="K224" s="29"/>
    </row>
    <row r="225" spans="1:11" ht="12.75">
      <c r="A225" s="14" t="s">
        <v>407</v>
      </c>
      <c r="B225" s="4" t="s">
        <v>54</v>
      </c>
      <c r="C225" s="4" t="s">
        <v>371</v>
      </c>
      <c r="D225" s="4" t="s">
        <v>210</v>
      </c>
      <c r="E225" s="29">
        <v>205.54</v>
      </c>
      <c r="F225" s="4">
        <v>570</v>
      </c>
      <c r="H225" s="38"/>
      <c r="K225" s="29"/>
    </row>
    <row r="226" spans="1:11" ht="12.75">
      <c r="A226" s="14"/>
      <c r="B226" s="4"/>
      <c r="C226" s="4"/>
      <c r="D226" s="4"/>
      <c r="E226" s="29"/>
      <c r="F226" s="4"/>
      <c r="H226" s="38"/>
      <c r="K226" s="29"/>
    </row>
    <row r="227" spans="1:11" ht="12.75">
      <c r="A227" s="4"/>
      <c r="B227" s="4"/>
      <c r="C227" s="4"/>
      <c r="D227" s="4"/>
      <c r="E227" s="29"/>
      <c r="F227" s="4"/>
      <c r="K227" s="29"/>
    </row>
    <row r="228" spans="1:11" ht="12.75">
      <c r="A228" s="4"/>
      <c r="B228" s="4"/>
      <c r="C228" s="4"/>
      <c r="D228" s="4" t="s">
        <v>187</v>
      </c>
      <c r="E228" s="13">
        <f>SUM(E3:E227)</f>
        <v>17003.9</v>
      </c>
      <c r="F228" s="4">
        <f>SUM(F3:F227)</f>
        <v>24595</v>
      </c>
      <c r="K228" s="29"/>
    </row>
    <row r="229" spans="1:11" ht="12.75">
      <c r="A229" s="4"/>
      <c r="B229" s="4"/>
      <c r="C229" s="4"/>
      <c r="D229" s="4" t="s">
        <v>186</v>
      </c>
      <c r="E229" s="25">
        <f>-(1425.11+1266.98+4311.81)</f>
        <v>-7003.900000000001</v>
      </c>
      <c r="F229" s="4"/>
      <c r="K229" s="38"/>
    </row>
    <row r="230" spans="1:6" ht="12.75">
      <c r="A230" s="4"/>
      <c r="B230" s="4"/>
      <c r="C230" s="4"/>
      <c r="D230" s="17" t="s">
        <v>188</v>
      </c>
      <c r="E230" s="12">
        <f>E228+E229</f>
        <v>10000</v>
      </c>
      <c r="F230" s="4"/>
    </row>
    <row r="231" spans="1:6" ht="12.75">
      <c r="A231" s="4"/>
      <c r="B231" s="4"/>
      <c r="C231" s="4"/>
      <c r="E231" s="5"/>
      <c r="F231" s="4"/>
    </row>
    <row r="232" spans="1:6" ht="12.75">
      <c r="A232" s="4"/>
      <c r="B232" s="4"/>
      <c r="C232" s="4"/>
      <c r="D232" s="4"/>
      <c r="E232" s="20"/>
      <c r="F232" s="4"/>
    </row>
    <row r="233" spans="1:6" ht="18">
      <c r="A233" s="4"/>
      <c r="B233" s="4"/>
      <c r="C233" s="52" t="s">
        <v>243</v>
      </c>
      <c r="D233" s="52"/>
      <c r="E233" s="37">
        <f>E228+E229-10000</f>
        <v>0</v>
      </c>
      <c r="F233" s="4"/>
    </row>
    <row r="234" spans="1:6" ht="12.75">
      <c r="A234" s="4"/>
      <c r="B234" s="4"/>
      <c r="C234" s="4"/>
      <c r="D234" s="4"/>
      <c r="E234" s="20"/>
      <c r="F234" s="4"/>
    </row>
    <row r="235" spans="1:6" ht="12.75">
      <c r="A235" s="4"/>
      <c r="B235" s="4"/>
      <c r="C235" s="4"/>
      <c r="D235" s="4"/>
      <c r="E235" s="20"/>
      <c r="F235" s="4"/>
    </row>
    <row r="236" spans="1:6" ht="12.75">
      <c r="A236" s="4"/>
      <c r="B236" s="4"/>
      <c r="C236" s="4"/>
      <c r="D236" s="4"/>
      <c r="E236" s="20"/>
      <c r="F236" s="4"/>
    </row>
    <row r="237" spans="1:6" ht="12.75">
      <c r="A237" s="4"/>
      <c r="B237" s="4"/>
      <c r="C237" s="4"/>
      <c r="D237" s="4"/>
      <c r="E237" s="20"/>
      <c r="F237" s="4"/>
    </row>
    <row r="238" spans="1:6" ht="12.75">
      <c r="A238" s="4"/>
      <c r="B238" s="4"/>
      <c r="C238" s="4"/>
      <c r="D238" s="4"/>
      <c r="E238" s="26"/>
      <c r="F238" s="4"/>
    </row>
    <row r="239" spans="1:6" ht="12.75">
      <c r="A239" s="4"/>
      <c r="B239" s="4"/>
      <c r="C239" s="4"/>
      <c r="D239" s="4"/>
      <c r="E239" s="26"/>
      <c r="F239" s="4"/>
    </row>
    <row r="240" spans="1:6" ht="12.75">
      <c r="A240" s="4"/>
      <c r="B240" s="4"/>
      <c r="C240" s="4"/>
      <c r="D240" s="4"/>
      <c r="E240" s="26"/>
      <c r="F240" s="4"/>
    </row>
    <row r="241" spans="1:6" ht="12.75">
      <c r="A241" s="4"/>
      <c r="B241" s="4"/>
      <c r="C241" s="4"/>
      <c r="D241" s="4"/>
      <c r="E241" s="26"/>
      <c r="F241" s="4"/>
    </row>
    <row r="242" spans="1:6" ht="12.75">
      <c r="A242" s="4"/>
      <c r="B242" s="4"/>
      <c r="C242" s="4"/>
      <c r="D242" s="4"/>
      <c r="E242" s="26"/>
      <c r="F242" s="4"/>
    </row>
    <row r="243" spans="1:6" ht="12.75">
      <c r="A243" s="4"/>
      <c r="B243" s="4"/>
      <c r="C243" s="4"/>
      <c r="D243" s="4"/>
      <c r="E243" s="26"/>
      <c r="F243" s="4"/>
    </row>
    <row r="244" spans="1:6" ht="12.75">
      <c r="A244" s="4"/>
      <c r="B244" s="4"/>
      <c r="C244" s="4"/>
      <c r="D244" s="4"/>
      <c r="E244" s="26"/>
      <c r="F244" s="4"/>
    </row>
    <row r="245" spans="1:6" ht="12.75">
      <c r="A245" s="4"/>
      <c r="B245" s="4"/>
      <c r="C245" s="4"/>
      <c r="D245" s="4"/>
      <c r="E245" s="4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</sheetData>
  <sheetProtection/>
  <mergeCells count="2">
    <mergeCell ref="A1:F1"/>
    <mergeCell ref="C233:D233"/>
  </mergeCells>
  <printOptions/>
  <pageMargins left="0.5" right="0.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9"/>
  <sheetViews>
    <sheetView tabSelected="1" zoomScalePageLayoutView="0" workbookViewId="0" topLeftCell="A198">
      <selection activeCell="E227" sqref="E227"/>
    </sheetView>
  </sheetViews>
  <sheetFormatPr defaultColWidth="9.140625" defaultRowHeight="12.75"/>
  <cols>
    <col min="1" max="1" width="14.421875" style="0" customWidth="1"/>
    <col min="2" max="2" width="13.8515625" style="0" customWidth="1"/>
    <col min="3" max="3" width="21.421875" style="0" customWidth="1"/>
    <col min="4" max="4" width="18.421875" style="0" customWidth="1"/>
    <col min="5" max="5" width="16.140625" style="0" customWidth="1"/>
    <col min="6" max="6" width="12.421875" style="0" customWidth="1"/>
  </cols>
  <sheetData>
    <row r="1" spans="1:6" ht="27" thickBot="1">
      <c r="A1" s="49" t="s">
        <v>409</v>
      </c>
      <c r="B1" s="50"/>
      <c r="C1" s="50"/>
      <c r="D1" s="50"/>
      <c r="E1" s="50"/>
      <c r="F1" s="51"/>
    </row>
    <row r="2" spans="1:6" ht="18.75" thickBot="1">
      <c r="A2" s="27" t="s">
        <v>0</v>
      </c>
      <c r="B2" s="9" t="s">
        <v>1</v>
      </c>
      <c r="C2" s="9" t="s">
        <v>3</v>
      </c>
      <c r="D2" s="9" t="s">
        <v>2</v>
      </c>
      <c r="E2" s="9" t="s">
        <v>230</v>
      </c>
      <c r="F2" s="28" t="s">
        <v>133</v>
      </c>
    </row>
    <row r="3" spans="1:6" ht="12.75">
      <c r="A3" s="14">
        <v>40735</v>
      </c>
      <c r="B3" s="4" t="s">
        <v>6</v>
      </c>
      <c r="C3" s="4" t="s">
        <v>300</v>
      </c>
      <c r="D3" s="4" t="s">
        <v>354</v>
      </c>
      <c r="E3" s="29">
        <v>0</v>
      </c>
      <c r="F3" s="4">
        <v>142</v>
      </c>
    </row>
    <row r="4" spans="1:6" ht="12.75">
      <c r="A4" s="14">
        <v>40740</v>
      </c>
      <c r="B4" s="4" t="s">
        <v>54</v>
      </c>
      <c r="C4" s="4" t="s">
        <v>371</v>
      </c>
      <c r="D4" s="4" t="s">
        <v>15</v>
      </c>
      <c r="E4" s="29">
        <v>182.97</v>
      </c>
      <c r="F4" s="4">
        <v>298</v>
      </c>
    </row>
    <row r="5" spans="1:6" ht="12.75">
      <c r="A5" s="14" t="s">
        <v>411</v>
      </c>
      <c r="B5" s="4" t="s">
        <v>96</v>
      </c>
      <c r="C5" s="4" t="s">
        <v>371</v>
      </c>
      <c r="D5" s="4" t="s">
        <v>205</v>
      </c>
      <c r="E5" s="29">
        <v>181.76</v>
      </c>
      <c r="F5" s="4">
        <v>567</v>
      </c>
    </row>
    <row r="6" spans="1:6" ht="12.75">
      <c r="A6" s="14">
        <v>40747</v>
      </c>
      <c r="B6" s="4" t="s">
        <v>54</v>
      </c>
      <c r="C6" s="4" t="s">
        <v>371</v>
      </c>
      <c r="D6" s="4" t="s">
        <v>28</v>
      </c>
      <c r="E6" s="29">
        <v>154.01</v>
      </c>
      <c r="F6" s="4">
        <v>295</v>
      </c>
    </row>
    <row r="7" spans="1:11" ht="12.75">
      <c r="A7" s="14">
        <v>40757</v>
      </c>
      <c r="B7" s="4" t="s">
        <v>25</v>
      </c>
      <c r="C7" s="4" t="s">
        <v>154</v>
      </c>
      <c r="D7" s="4" t="s">
        <v>37</v>
      </c>
      <c r="E7" s="29">
        <v>194.95</v>
      </c>
      <c r="F7" s="4">
        <v>224</v>
      </c>
      <c r="H7" s="38"/>
      <c r="K7" s="29"/>
    </row>
    <row r="8" spans="1:11" ht="12.75">
      <c r="A8" s="14" t="s">
        <v>412</v>
      </c>
      <c r="B8" s="4" t="s">
        <v>88</v>
      </c>
      <c r="C8" s="4" t="s">
        <v>371</v>
      </c>
      <c r="D8" s="4" t="s">
        <v>19</v>
      </c>
      <c r="E8" s="29">
        <v>307.69</v>
      </c>
      <c r="F8" s="4">
        <v>412</v>
      </c>
      <c r="H8" s="38"/>
      <c r="K8" s="29"/>
    </row>
    <row r="9" spans="1:11" ht="12.75">
      <c r="A9" s="14" t="s">
        <v>417</v>
      </c>
      <c r="B9" s="4" t="s">
        <v>88</v>
      </c>
      <c r="C9" s="4" t="s">
        <v>127</v>
      </c>
      <c r="D9" s="4" t="s">
        <v>19</v>
      </c>
      <c r="E9" s="29">
        <v>208.61</v>
      </c>
      <c r="F9" s="4">
        <v>292</v>
      </c>
      <c r="H9" s="38"/>
      <c r="K9" s="29"/>
    </row>
    <row r="10" spans="1:11" ht="12.75">
      <c r="A10" s="14" t="s">
        <v>418</v>
      </c>
      <c r="B10" s="4" t="s">
        <v>312</v>
      </c>
      <c r="C10" s="4" t="s">
        <v>146</v>
      </c>
      <c r="D10" s="4" t="s">
        <v>15</v>
      </c>
      <c r="E10" s="29">
        <v>9.69</v>
      </c>
      <c r="F10" s="4">
        <v>252</v>
      </c>
      <c r="H10" s="38"/>
      <c r="K10" s="29"/>
    </row>
    <row r="11" spans="1:11" ht="12.75">
      <c r="A11" s="14">
        <v>40761</v>
      </c>
      <c r="B11" s="4" t="s">
        <v>345</v>
      </c>
      <c r="C11" s="4" t="s">
        <v>77</v>
      </c>
      <c r="D11" s="4" t="s">
        <v>22</v>
      </c>
      <c r="E11" s="29">
        <v>88.13</v>
      </c>
      <c r="F11" s="4">
        <v>68</v>
      </c>
      <c r="H11" s="38"/>
      <c r="K11" s="29"/>
    </row>
    <row r="12" spans="1:11" ht="12.75">
      <c r="A12" s="14">
        <v>40761</v>
      </c>
      <c r="B12" s="4" t="s">
        <v>414</v>
      </c>
      <c r="C12" s="4" t="s">
        <v>9</v>
      </c>
      <c r="D12" s="4" t="s">
        <v>273</v>
      </c>
      <c r="E12" s="29">
        <v>0</v>
      </c>
      <c r="F12" s="4">
        <v>60</v>
      </c>
      <c r="H12" s="38"/>
      <c r="K12" s="29"/>
    </row>
    <row r="13" spans="1:11" ht="12.75">
      <c r="A13" s="14">
        <v>40763</v>
      </c>
      <c r="B13" s="4" t="s">
        <v>88</v>
      </c>
      <c r="C13" s="4" t="s">
        <v>215</v>
      </c>
      <c r="D13" s="4" t="s">
        <v>19</v>
      </c>
      <c r="E13" s="29">
        <v>230.94</v>
      </c>
      <c r="F13" s="4">
        <v>568</v>
      </c>
      <c r="H13" s="38"/>
      <c r="K13" s="29"/>
    </row>
    <row r="14" spans="1:11" ht="12.75">
      <c r="A14" s="14">
        <v>40764</v>
      </c>
      <c r="B14" s="4" t="s">
        <v>345</v>
      </c>
      <c r="C14" s="4" t="s">
        <v>64</v>
      </c>
      <c r="D14" s="4" t="s">
        <v>22</v>
      </c>
      <c r="E14" s="29">
        <v>66.56</v>
      </c>
      <c r="F14" s="4">
        <v>62</v>
      </c>
      <c r="H14" s="38"/>
      <c r="K14" s="29"/>
    </row>
    <row r="15" spans="1:11" s="41" customFormat="1" ht="12.75">
      <c r="A15" s="39" t="s">
        <v>413</v>
      </c>
      <c r="B15" s="7" t="s">
        <v>345</v>
      </c>
      <c r="C15" s="7" t="s">
        <v>9</v>
      </c>
      <c r="D15" s="7" t="s">
        <v>22</v>
      </c>
      <c r="E15" s="40">
        <v>175.29</v>
      </c>
      <c r="F15" s="7">
        <v>111</v>
      </c>
      <c r="H15" s="42"/>
      <c r="K15" s="40"/>
    </row>
    <row r="16" spans="1:11" ht="12.75">
      <c r="A16" s="14">
        <v>40768</v>
      </c>
      <c r="B16" s="4" t="s">
        <v>414</v>
      </c>
      <c r="C16" s="4" t="s">
        <v>415</v>
      </c>
      <c r="D16" s="4" t="s">
        <v>44</v>
      </c>
      <c r="E16" s="29">
        <v>0</v>
      </c>
      <c r="F16" s="4">
        <v>340</v>
      </c>
      <c r="H16" s="38"/>
      <c r="K16" s="29"/>
    </row>
    <row r="17" spans="1:11" ht="12.75">
      <c r="A17" s="14">
        <v>40768</v>
      </c>
      <c r="B17" s="4" t="s">
        <v>88</v>
      </c>
      <c r="C17" s="4" t="s">
        <v>277</v>
      </c>
      <c r="D17" s="4" t="s">
        <v>28</v>
      </c>
      <c r="E17" s="29">
        <v>117.19</v>
      </c>
      <c r="F17" s="4">
        <v>286</v>
      </c>
      <c r="H17" s="38"/>
      <c r="K17" s="29"/>
    </row>
    <row r="18" spans="1:11" ht="12.75">
      <c r="A18" s="14">
        <v>40771</v>
      </c>
      <c r="B18" s="4" t="s">
        <v>345</v>
      </c>
      <c r="C18" s="4" t="s">
        <v>62</v>
      </c>
      <c r="D18" s="4" t="s">
        <v>22</v>
      </c>
      <c r="E18" s="29">
        <v>51.95</v>
      </c>
      <c r="F18" s="4">
        <v>8</v>
      </c>
      <c r="H18" s="38"/>
      <c r="K18" s="29"/>
    </row>
    <row r="19" spans="1:11" ht="12.75">
      <c r="A19" s="14">
        <v>40775</v>
      </c>
      <c r="B19" s="4" t="s">
        <v>378</v>
      </c>
      <c r="C19" s="4" t="s">
        <v>9</v>
      </c>
      <c r="D19" s="4" t="s">
        <v>19</v>
      </c>
      <c r="E19" s="29">
        <v>107.23</v>
      </c>
      <c r="F19" s="4">
        <v>60</v>
      </c>
      <c r="H19" s="38"/>
      <c r="K19" s="29"/>
    </row>
    <row r="20" spans="1:6" ht="12.75">
      <c r="A20" s="14">
        <v>40775</v>
      </c>
      <c r="B20" s="4" t="s">
        <v>96</v>
      </c>
      <c r="C20" s="4" t="s">
        <v>39</v>
      </c>
      <c r="D20" s="4" t="s">
        <v>205</v>
      </c>
      <c r="E20" s="29">
        <v>63.91</v>
      </c>
      <c r="F20" s="4">
        <v>33</v>
      </c>
    </row>
    <row r="21" spans="1:11" ht="12.75">
      <c r="A21" s="14">
        <v>40775</v>
      </c>
      <c r="B21" s="4" t="s">
        <v>88</v>
      </c>
      <c r="C21" s="4" t="s">
        <v>416</v>
      </c>
      <c r="D21" s="4" t="s">
        <v>273</v>
      </c>
      <c r="E21" s="29">
        <v>121.8</v>
      </c>
      <c r="F21" s="4">
        <v>237</v>
      </c>
      <c r="H21" s="38"/>
      <c r="K21" s="29"/>
    </row>
    <row r="22" spans="1:11" ht="12.75">
      <c r="A22" s="14">
        <v>40777</v>
      </c>
      <c r="B22" s="4" t="s">
        <v>345</v>
      </c>
      <c r="C22" s="4" t="s">
        <v>9</v>
      </c>
      <c r="D22" s="4" t="s">
        <v>22</v>
      </c>
      <c r="E22" s="29">
        <v>67.98</v>
      </c>
      <c r="F22" s="4">
        <v>52</v>
      </c>
      <c r="H22" s="38"/>
      <c r="K22" s="29"/>
    </row>
    <row r="23" spans="1:11" ht="12.75">
      <c r="A23" s="14">
        <v>40778</v>
      </c>
      <c r="B23" s="4" t="s">
        <v>345</v>
      </c>
      <c r="C23" s="4" t="s">
        <v>419</v>
      </c>
      <c r="D23" s="4" t="s">
        <v>19</v>
      </c>
      <c r="E23" s="29">
        <v>57.58</v>
      </c>
      <c r="F23" s="4">
        <v>30</v>
      </c>
      <c r="H23" s="38"/>
      <c r="K23" s="29"/>
    </row>
    <row r="24" spans="1:11" ht="12.75">
      <c r="A24" s="14">
        <v>40778</v>
      </c>
      <c r="B24" s="4" t="s">
        <v>96</v>
      </c>
      <c r="C24" s="4" t="s">
        <v>39</v>
      </c>
      <c r="D24" s="4" t="s">
        <v>205</v>
      </c>
      <c r="E24" s="29">
        <v>68.91</v>
      </c>
      <c r="F24" s="4">
        <v>42</v>
      </c>
      <c r="H24" s="38"/>
      <c r="K24" s="29"/>
    </row>
    <row r="25" spans="1:11" ht="12.75">
      <c r="A25" s="14">
        <v>40778</v>
      </c>
      <c r="B25" s="4" t="s">
        <v>414</v>
      </c>
      <c r="C25" s="4" t="s">
        <v>11</v>
      </c>
      <c r="D25" s="4" t="s">
        <v>273</v>
      </c>
      <c r="E25" s="29">
        <v>0</v>
      </c>
      <c r="F25" s="4">
        <v>150</v>
      </c>
      <c r="H25" s="38"/>
      <c r="K25" s="29"/>
    </row>
    <row r="26" spans="1:11" ht="12.75">
      <c r="A26" s="14">
        <v>40778</v>
      </c>
      <c r="B26" s="4" t="s">
        <v>378</v>
      </c>
      <c r="C26" s="4" t="s">
        <v>14</v>
      </c>
      <c r="D26" s="4" t="s">
        <v>26</v>
      </c>
      <c r="E26" s="29">
        <v>49.69</v>
      </c>
      <c r="F26" s="4">
        <v>46</v>
      </c>
      <c r="H26" s="38"/>
      <c r="K26" s="29"/>
    </row>
    <row r="27" spans="1:11" ht="12.75">
      <c r="A27" s="14">
        <v>40780</v>
      </c>
      <c r="B27" s="4" t="s">
        <v>96</v>
      </c>
      <c r="C27" s="4" t="s">
        <v>60</v>
      </c>
      <c r="D27" s="4" t="s">
        <v>205</v>
      </c>
      <c r="E27" s="29">
        <v>61.11</v>
      </c>
      <c r="F27" s="4">
        <v>42</v>
      </c>
      <c r="H27" s="38"/>
      <c r="K27" s="29"/>
    </row>
    <row r="28" spans="1:11" ht="12.75">
      <c r="A28" s="14">
        <v>40780</v>
      </c>
      <c r="B28" s="4" t="s">
        <v>414</v>
      </c>
      <c r="C28" s="4" t="s">
        <v>62</v>
      </c>
      <c r="D28" s="4" t="s">
        <v>26</v>
      </c>
      <c r="E28" s="29">
        <v>0</v>
      </c>
      <c r="F28" s="4">
        <v>9</v>
      </c>
      <c r="H28" s="38"/>
      <c r="K28" s="29"/>
    </row>
    <row r="29" spans="1:11" ht="12.75">
      <c r="A29" s="14">
        <v>40780</v>
      </c>
      <c r="B29" s="4" t="s">
        <v>345</v>
      </c>
      <c r="C29" s="4" t="s">
        <v>262</v>
      </c>
      <c r="D29" s="4" t="s">
        <v>22</v>
      </c>
      <c r="E29" s="29">
        <v>67.66</v>
      </c>
      <c r="F29" s="4">
        <v>96</v>
      </c>
      <c r="H29" s="38"/>
      <c r="K29" s="29"/>
    </row>
    <row r="30" spans="1:11" ht="12.75">
      <c r="A30" s="14">
        <v>40782</v>
      </c>
      <c r="B30" s="4" t="s">
        <v>25</v>
      </c>
      <c r="C30" s="4" t="s">
        <v>116</v>
      </c>
      <c r="D30" s="4" t="s">
        <v>26</v>
      </c>
      <c r="E30" s="29">
        <v>129.81</v>
      </c>
      <c r="F30" s="4">
        <v>205</v>
      </c>
      <c r="H30" s="38"/>
      <c r="K30" s="29"/>
    </row>
    <row r="31" spans="1:11" ht="12.75">
      <c r="A31" s="14">
        <v>40782</v>
      </c>
      <c r="B31" s="4" t="s">
        <v>345</v>
      </c>
      <c r="C31" s="4" t="s">
        <v>278</v>
      </c>
      <c r="D31" s="4" t="s">
        <v>22</v>
      </c>
      <c r="E31" s="29">
        <v>51.88</v>
      </c>
      <c r="F31" s="4">
        <v>56</v>
      </c>
      <c r="H31" s="38"/>
      <c r="K31" s="29"/>
    </row>
    <row r="32" spans="1:11" ht="12.75">
      <c r="A32" s="14">
        <v>40782</v>
      </c>
      <c r="B32" s="4" t="s">
        <v>88</v>
      </c>
      <c r="C32" s="4" t="s">
        <v>58</v>
      </c>
      <c r="D32" s="4" t="s">
        <v>28</v>
      </c>
      <c r="E32" s="29">
        <v>109.82</v>
      </c>
      <c r="F32" s="4">
        <v>259</v>
      </c>
      <c r="H32" s="38"/>
      <c r="K32" s="29"/>
    </row>
    <row r="33" spans="1:11" ht="12.75">
      <c r="A33" s="14">
        <v>40782</v>
      </c>
      <c r="B33" s="4" t="s">
        <v>414</v>
      </c>
      <c r="C33" s="4" t="s">
        <v>119</v>
      </c>
      <c r="D33" s="4" t="s">
        <v>44</v>
      </c>
      <c r="E33" s="29">
        <v>0</v>
      </c>
      <c r="F33" s="4">
        <v>350</v>
      </c>
      <c r="H33" s="38"/>
      <c r="K33" s="29"/>
    </row>
    <row r="34" spans="1:11" ht="12.75">
      <c r="A34" s="14">
        <v>40782</v>
      </c>
      <c r="B34" s="4" t="s">
        <v>378</v>
      </c>
      <c r="C34" s="4" t="s">
        <v>371</v>
      </c>
      <c r="D34" s="4" t="s">
        <v>19</v>
      </c>
      <c r="E34" s="29">
        <v>251.4</v>
      </c>
      <c r="F34" s="4">
        <v>330</v>
      </c>
      <c r="H34" s="38"/>
      <c r="K34" s="29"/>
    </row>
    <row r="35" spans="1:11" ht="12.75">
      <c r="A35" s="14">
        <v>40785</v>
      </c>
      <c r="B35" s="4" t="s">
        <v>414</v>
      </c>
      <c r="C35" s="4" t="s">
        <v>209</v>
      </c>
      <c r="D35" s="4" t="s">
        <v>44</v>
      </c>
      <c r="E35" s="29">
        <v>0</v>
      </c>
      <c r="F35" s="4">
        <v>89</v>
      </c>
      <c r="H35" s="38"/>
      <c r="K35" s="29"/>
    </row>
    <row r="36" spans="1:11" ht="12.75">
      <c r="A36" s="14">
        <v>40785</v>
      </c>
      <c r="B36" s="4" t="s">
        <v>345</v>
      </c>
      <c r="C36" s="4" t="s">
        <v>39</v>
      </c>
      <c r="D36" s="4" t="s">
        <v>205</v>
      </c>
      <c r="E36" s="29">
        <v>60.94</v>
      </c>
      <c r="F36" s="4">
        <v>33</v>
      </c>
      <c r="H36" s="38"/>
      <c r="K36" s="29"/>
    </row>
    <row r="37" spans="1:11" ht="12.75">
      <c r="A37" s="14">
        <v>40787</v>
      </c>
      <c r="B37" s="4" t="s">
        <v>378</v>
      </c>
      <c r="C37" s="4" t="s">
        <v>71</v>
      </c>
      <c r="D37" s="4" t="s">
        <v>37</v>
      </c>
      <c r="E37" s="29">
        <v>54.23</v>
      </c>
      <c r="F37" s="4">
        <v>63</v>
      </c>
      <c r="H37" s="38"/>
      <c r="K37" s="29"/>
    </row>
    <row r="38" spans="1:11" ht="12.75">
      <c r="A38" s="14">
        <v>40787</v>
      </c>
      <c r="B38" s="4" t="s">
        <v>345</v>
      </c>
      <c r="C38" s="4" t="s">
        <v>238</v>
      </c>
      <c r="D38" s="4" t="s">
        <v>26</v>
      </c>
      <c r="E38" s="29">
        <v>68.75</v>
      </c>
      <c r="F38" s="4">
        <v>127</v>
      </c>
      <c r="H38" s="38"/>
      <c r="K38" s="29"/>
    </row>
    <row r="39" spans="1:11" ht="12.75">
      <c r="A39" s="14">
        <v>40789</v>
      </c>
      <c r="B39" s="4" t="s">
        <v>345</v>
      </c>
      <c r="C39" s="4" t="s">
        <v>91</v>
      </c>
      <c r="D39" s="4" t="s">
        <v>28</v>
      </c>
      <c r="E39" s="29">
        <v>144.09</v>
      </c>
      <c r="F39" s="4">
        <v>376</v>
      </c>
      <c r="H39" s="38"/>
      <c r="K39" s="29"/>
    </row>
    <row r="40" spans="1:11" ht="12.75">
      <c r="A40" s="14">
        <v>40792</v>
      </c>
      <c r="B40" s="4" t="s">
        <v>378</v>
      </c>
      <c r="C40" s="4" t="s">
        <v>7</v>
      </c>
      <c r="D40" s="4" t="s">
        <v>26</v>
      </c>
      <c r="E40" s="29">
        <v>46.25</v>
      </c>
      <c r="F40" s="4">
        <v>50</v>
      </c>
      <c r="H40" s="38"/>
      <c r="K40" s="29"/>
    </row>
    <row r="41" spans="1:11" ht="12.75">
      <c r="A41" s="14">
        <v>40792</v>
      </c>
      <c r="B41" s="4" t="s">
        <v>345</v>
      </c>
      <c r="C41" s="4" t="s">
        <v>36</v>
      </c>
      <c r="D41" s="4" t="s">
        <v>22</v>
      </c>
      <c r="E41" s="29">
        <v>64.38</v>
      </c>
      <c r="F41" s="4">
        <v>51</v>
      </c>
      <c r="H41" s="38"/>
      <c r="K41" s="29"/>
    </row>
    <row r="42" spans="1:11" ht="12.75">
      <c r="A42" s="14">
        <v>40794</v>
      </c>
      <c r="B42" s="4" t="s">
        <v>345</v>
      </c>
      <c r="C42" s="4" t="s">
        <v>420</v>
      </c>
      <c r="D42" s="4" t="s">
        <v>19</v>
      </c>
      <c r="E42" s="29">
        <v>609.88</v>
      </c>
      <c r="F42" s="4">
        <v>903</v>
      </c>
      <c r="H42" s="38"/>
      <c r="K42" s="29"/>
    </row>
    <row r="43" spans="1:11" ht="12.75">
      <c r="A43" s="14">
        <v>40794</v>
      </c>
      <c r="B43" s="4" t="s">
        <v>378</v>
      </c>
      <c r="C43" s="4" t="s">
        <v>69</v>
      </c>
      <c r="D43" s="4" t="s">
        <v>205</v>
      </c>
      <c r="E43" s="29">
        <v>73.29</v>
      </c>
      <c r="F43" s="4">
        <v>100</v>
      </c>
      <c r="H43" s="38"/>
      <c r="K43" s="29"/>
    </row>
    <row r="44" spans="1:11" ht="12.75">
      <c r="A44" s="14">
        <v>40796</v>
      </c>
      <c r="B44" s="4" t="s">
        <v>88</v>
      </c>
      <c r="C44" s="4" t="s">
        <v>119</v>
      </c>
      <c r="D44" s="4" t="s">
        <v>22</v>
      </c>
      <c r="E44" s="29">
        <v>132.37</v>
      </c>
      <c r="F44" s="4">
        <v>351</v>
      </c>
      <c r="H44" s="38"/>
      <c r="K44" s="29"/>
    </row>
    <row r="45" spans="1:11" ht="12.75">
      <c r="A45" s="14">
        <v>40796</v>
      </c>
      <c r="B45" s="4" t="s">
        <v>378</v>
      </c>
      <c r="C45" s="4" t="s">
        <v>84</v>
      </c>
      <c r="D45" s="4" t="s">
        <v>22</v>
      </c>
      <c r="E45" s="29">
        <v>63.29</v>
      </c>
      <c r="F45" s="4">
        <v>20</v>
      </c>
      <c r="H45" s="38"/>
      <c r="K45" s="29"/>
    </row>
    <row r="46" spans="1:11" ht="12.75">
      <c r="A46" s="14">
        <v>40798</v>
      </c>
      <c r="B46" s="4" t="s">
        <v>378</v>
      </c>
      <c r="C46" s="4" t="s">
        <v>262</v>
      </c>
      <c r="D46" s="4" t="s">
        <v>205</v>
      </c>
      <c r="E46" s="29">
        <v>62.04</v>
      </c>
      <c r="F46" s="4">
        <v>95</v>
      </c>
      <c r="H46" s="38"/>
      <c r="K46" s="29"/>
    </row>
    <row r="47" spans="1:11" ht="12.75">
      <c r="A47" s="14">
        <v>40799</v>
      </c>
      <c r="B47" s="4" t="s">
        <v>246</v>
      </c>
      <c r="C47" s="4" t="s">
        <v>71</v>
      </c>
      <c r="D47" s="4" t="s">
        <v>22</v>
      </c>
      <c r="E47" s="29">
        <v>58.06</v>
      </c>
      <c r="F47" s="4">
        <v>74</v>
      </c>
      <c r="H47" s="38"/>
      <c r="K47" s="29"/>
    </row>
    <row r="48" spans="1:11" ht="12.75">
      <c r="A48" s="14">
        <v>40799</v>
      </c>
      <c r="B48" s="4" t="s">
        <v>378</v>
      </c>
      <c r="C48" s="4" t="s">
        <v>419</v>
      </c>
      <c r="D48" s="4" t="s">
        <v>205</v>
      </c>
      <c r="E48" s="29">
        <v>58.75</v>
      </c>
      <c r="F48" s="4">
        <v>25</v>
      </c>
      <c r="H48" s="38"/>
      <c r="K48" s="29"/>
    </row>
    <row r="49" spans="1:11" ht="12.75">
      <c r="A49" s="14">
        <v>40801</v>
      </c>
      <c r="B49" s="4" t="s">
        <v>345</v>
      </c>
      <c r="C49" s="4" t="s">
        <v>7</v>
      </c>
      <c r="D49" s="4" t="s">
        <v>22</v>
      </c>
      <c r="E49" s="29">
        <v>62.11</v>
      </c>
      <c r="F49" s="4">
        <v>50</v>
      </c>
      <c r="H49" s="38"/>
      <c r="K49" s="29"/>
    </row>
    <row r="50" spans="1:11" ht="12.75">
      <c r="A50" s="14">
        <v>40801</v>
      </c>
      <c r="B50" s="4" t="s">
        <v>96</v>
      </c>
      <c r="C50" s="4" t="s">
        <v>421</v>
      </c>
      <c r="D50" s="4" t="s">
        <v>205</v>
      </c>
      <c r="E50" s="29">
        <v>67.22</v>
      </c>
      <c r="F50" s="4">
        <v>101</v>
      </c>
      <c r="H50" s="38"/>
      <c r="K50" s="29"/>
    </row>
    <row r="51" spans="1:11" ht="12.75">
      <c r="A51" s="14">
        <v>40801</v>
      </c>
      <c r="B51" s="4" t="s">
        <v>378</v>
      </c>
      <c r="C51" s="4" t="s">
        <v>11</v>
      </c>
      <c r="D51" s="4" t="s">
        <v>26</v>
      </c>
      <c r="E51" s="29">
        <v>77.81</v>
      </c>
      <c r="F51" s="4">
        <v>150</v>
      </c>
      <c r="H51" s="38"/>
      <c r="K51" s="29"/>
    </row>
    <row r="52" spans="1:11" ht="12.75">
      <c r="A52" s="14">
        <v>40802</v>
      </c>
      <c r="B52" s="4" t="s">
        <v>345</v>
      </c>
      <c r="C52" s="4" t="s">
        <v>154</v>
      </c>
      <c r="D52" s="4" t="s">
        <v>19</v>
      </c>
      <c r="E52" s="29">
        <v>280.16</v>
      </c>
      <c r="F52" s="4">
        <v>229</v>
      </c>
      <c r="H52" s="38"/>
      <c r="K52" s="29"/>
    </row>
    <row r="53" spans="1:11" ht="12.75">
      <c r="A53" s="14">
        <v>40802</v>
      </c>
      <c r="B53" s="4" t="s">
        <v>312</v>
      </c>
      <c r="C53" s="4" t="s">
        <v>36</v>
      </c>
      <c r="D53" s="4" t="s">
        <v>15</v>
      </c>
      <c r="E53" s="29">
        <v>9.69</v>
      </c>
      <c r="F53" s="4">
        <v>52</v>
      </c>
      <c r="H53" s="38"/>
      <c r="K53" s="29"/>
    </row>
    <row r="54" spans="1:11" ht="12.75">
      <c r="A54" s="14">
        <v>40802</v>
      </c>
      <c r="B54" s="4" t="s">
        <v>378</v>
      </c>
      <c r="C54" s="4" t="s">
        <v>36</v>
      </c>
      <c r="D54" s="4" t="s">
        <v>47</v>
      </c>
      <c r="E54" s="29">
        <v>78.7</v>
      </c>
      <c r="F54" s="4">
        <v>52</v>
      </c>
      <c r="H54" s="38"/>
      <c r="K54" s="29"/>
    </row>
    <row r="55" spans="1:11" ht="12.75">
      <c r="A55" s="14">
        <v>40803</v>
      </c>
      <c r="B55" s="4" t="s">
        <v>88</v>
      </c>
      <c r="C55" s="4" t="s">
        <v>277</v>
      </c>
      <c r="D55" s="4" t="s">
        <v>28</v>
      </c>
      <c r="E55" s="29">
        <v>114.4</v>
      </c>
      <c r="F55" s="4">
        <v>286</v>
      </c>
      <c r="H55" s="38"/>
      <c r="K55" s="29"/>
    </row>
    <row r="56" spans="1:11" ht="12.75">
      <c r="A56" s="14">
        <v>40805</v>
      </c>
      <c r="B56" s="4" t="s">
        <v>345</v>
      </c>
      <c r="C56" s="4" t="s">
        <v>9</v>
      </c>
      <c r="D56" s="4" t="s">
        <v>273</v>
      </c>
      <c r="E56" s="29">
        <v>69.64</v>
      </c>
      <c r="F56" s="4">
        <v>57</v>
      </c>
      <c r="H56" s="38"/>
      <c r="K56" s="29"/>
    </row>
    <row r="57" spans="1:11" ht="12.75">
      <c r="A57" s="14">
        <v>40805</v>
      </c>
      <c r="B57" s="4" t="s">
        <v>96</v>
      </c>
      <c r="C57" s="4" t="s">
        <v>60</v>
      </c>
      <c r="D57" s="4" t="s">
        <v>205</v>
      </c>
      <c r="E57" s="29">
        <v>69.89</v>
      </c>
      <c r="F57" s="4">
        <v>54</v>
      </c>
      <c r="H57" s="38"/>
      <c r="K57" s="29"/>
    </row>
    <row r="58" spans="1:11" ht="12.75">
      <c r="A58" s="14">
        <v>40805</v>
      </c>
      <c r="B58" s="4" t="s">
        <v>378</v>
      </c>
      <c r="C58" s="4" t="s">
        <v>10</v>
      </c>
      <c r="D58" s="4" t="s">
        <v>19</v>
      </c>
      <c r="E58" s="29">
        <v>47.07</v>
      </c>
      <c r="F58" s="4">
        <v>80</v>
      </c>
      <c r="H58" s="38"/>
      <c r="K58" s="29"/>
    </row>
    <row r="59" spans="1:11" ht="12.75">
      <c r="A59" s="14">
        <v>40806</v>
      </c>
      <c r="B59" s="4" t="s">
        <v>96</v>
      </c>
      <c r="C59" s="4" t="s">
        <v>36</v>
      </c>
      <c r="D59" s="4" t="s">
        <v>205</v>
      </c>
      <c r="E59" s="29">
        <v>65.21</v>
      </c>
      <c r="F59" s="4">
        <v>45</v>
      </c>
      <c r="H59" s="38"/>
      <c r="K59" s="29"/>
    </row>
    <row r="60" spans="1:11" ht="12.75">
      <c r="A60" s="14">
        <v>40806</v>
      </c>
      <c r="B60" s="4" t="s">
        <v>246</v>
      </c>
      <c r="C60" s="4" t="s">
        <v>71</v>
      </c>
      <c r="D60" s="4" t="s">
        <v>37</v>
      </c>
      <c r="E60" s="29">
        <v>66.12</v>
      </c>
      <c r="F60" s="4">
        <v>70</v>
      </c>
      <c r="H60" s="38"/>
      <c r="K60" s="29"/>
    </row>
    <row r="61" spans="1:11" ht="12.75">
      <c r="A61" s="14">
        <v>40810</v>
      </c>
      <c r="B61" s="4" t="s">
        <v>345</v>
      </c>
      <c r="C61" s="4" t="s">
        <v>10</v>
      </c>
      <c r="D61" s="4" t="s">
        <v>19</v>
      </c>
      <c r="E61" s="29">
        <v>89.27</v>
      </c>
      <c r="F61" s="4">
        <v>88</v>
      </c>
      <c r="H61" s="38"/>
      <c r="K61" s="29"/>
    </row>
    <row r="62" spans="1:11" ht="12.75">
      <c r="A62" s="14">
        <v>40810</v>
      </c>
      <c r="B62" s="4" t="s">
        <v>378</v>
      </c>
      <c r="C62" s="4" t="s">
        <v>227</v>
      </c>
      <c r="D62" s="4" t="s">
        <v>205</v>
      </c>
      <c r="E62" s="29">
        <v>85.1</v>
      </c>
      <c r="F62" s="4">
        <v>115</v>
      </c>
      <c r="H62" s="38"/>
      <c r="K62" s="29"/>
    </row>
    <row r="63" spans="1:11" ht="12.75">
      <c r="A63" s="14">
        <v>40812</v>
      </c>
      <c r="B63" s="4" t="s">
        <v>378</v>
      </c>
      <c r="C63" s="4" t="s">
        <v>10</v>
      </c>
      <c r="D63" s="4" t="s">
        <v>19</v>
      </c>
      <c r="E63" s="29">
        <v>105.25</v>
      </c>
      <c r="F63" s="4">
        <v>186</v>
      </c>
      <c r="H63" s="38"/>
      <c r="K63" s="29"/>
    </row>
    <row r="64" spans="1:11" ht="12.75">
      <c r="A64" s="14">
        <v>40812</v>
      </c>
      <c r="B64" s="4" t="s">
        <v>96</v>
      </c>
      <c r="C64" s="4" t="s">
        <v>40</v>
      </c>
      <c r="D64" s="4" t="s">
        <v>205</v>
      </c>
      <c r="E64" s="29">
        <v>50.34</v>
      </c>
      <c r="F64" s="4">
        <v>10</v>
      </c>
      <c r="H64" s="38"/>
      <c r="K64" s="29"/>
    </row>
    <row r="65" spans="1:11" ht="12.75">
      <c r="A65" s="14">
        <v>40813</v>
      </c>
      <c r="B65" s="4" t="s">
        <v>96</v>
      </c>
      <c r="C65" s="4" t="s">
        <v>71</v>
      </c>
      <c r="D65" s="4" t="s">
        <v>205</v>
      </c>
      <c r="E65" s="29">
        <v>61.73</v>
      </c>
      <c r="F65" s="4">
        <v>63</v>
      </c>
      <c r="H65" s="38"/>
      <c r="K65" s="29"/>
    </row>
    <row r="66" spans="1:11" ht="12.75">
      <c r="A66" s="14">
        <v>40813</v>
      </c>
      <c r="B66" s="4" t="s">
        <v>378</v>
      </c>
      <c r="C66" s="4" t="s">
        <v>71</v>
      </c>
      <c r="D66" s="4" t="s">
        <v>37</v>
      </c>
      <c r="E66" s="29">
        <v>112.04</v>
      </c>
      <c r="F66" s="4">
        <v>132</v>
      </c>
      <c r="H66" s="38"/>
      <c r="K66" s="29"/>
    </row>
    <row r="67" spans="1:11" ht="12.75">
      <c r="A67" s="14">
        <v>40815</v>
      </c>
      <c r="B67" s="4" t="s">
        <v>96</v>
      </c>
      <c r="C67" s="4" t="s">
        <v>36</v>
      </c>
      <c r="D67" s="4" t="s">
        <v>273</v>
      </c>
      <c r="E67" s="29">
        <v>75.51</v>
      </c>
      <c r="F67" s="4">
        <v>51</v>
      </c>
      <c r="H67" s="38"/>
      <c r="K67" s="29"/>
    </row>
    <row r="68" spans="1:11" ht="12.75">
      <c r="A68" s="14">
        <v>40815</v>
      </c>
      <c r="B68" s="4" t="s">
        <v>345</v>
      </c>
      <c r="C68" s="4" t="s">
        <v>14</v>
      </c>
      <c r="D68" s="4" t="s">
        <v>22</v>
      </c>
      <c r="E68" s="29">
        <v>52.63</v>
      </c>
      <c r="F68" s="4">
        <v>24</v>
      </c>
      <c r="H68" s="38"/>
      <c r="K68" s="29"/>
    </row>
    <row r="69" spans="1:11" ht="12.75">
      <c r="A69" s="14">
        <v>40817</v>
      </c>
      <c r="B69" s="4" t="s">
        <v>378</v>
      </c>
      <c r="C69" s="4" t="s">
        <v>371</v>
      </c>
      <c r="D69" s="4" t="s">
        <v>44</v>
      </c>
      <c r="E69" s="29">
        <v>118.42</v>
      </c>
      <c r="F69" s="4">
        <v>310</v>
      </c>
      <c r="H69" s="38"/>
      <c r="K69" s="29"/>
    </row>
    <row r="70" spans="1:11" ht="12.75">
      <c r="A70" s="14">
        <v>40817</v>
      </c>
      <c r="B70" s="4" t="s">
        <v>345</v>
      </c>
      <c r="C70" s="4" t="s">
        <v>422</v>
      </c>
      <c r="D70" s="4" t="s">
        <v>22</v>
      </c>
      <c r="E70" s="29">
        <v>130.25</v>
      </c>
      <c r="F70" s="4">
        <v>200</v>
      </c>
      <c r="H70" s="38"/>
      <c r="K70" s="29"/>
    </row>
    <row r="71" spans="1:11" ht="12.75">
      <c r="A71" s="14" t="s">
        <v>423</v>
      </c>
      <c r="B71" s="4" t="s">
        <v>424</v>
      </c>
      <c r="C71" s="4" t="s">
        <v>215</v>
      </c>
      <c r="D71" s="4" t="s">
        <v>19</v>
      </c>
      <c r="E71" s="29">
        <v>616.31</v>
      </c>
      <c r="F71" s="4">
        <v>746</v>
      </c>
      <c r="H71" s="38"/>
      <c r="K71" s="29"/>
    </row>
    <row r="72" spans="1:11" ht="12.75">
      <c r="A72" s="14">
        <v>40820</v>
      </c>
      <c r="B72" s="4" t="s">
        <v>378</v>
      </c>
      <c r="C72" s="4" t="s">
        <v>36</v>
      </c>
      <c r="D72" s="4" t="s">
        <v>26</v>
      </c>
      <c r="E72" s="29">
        <v>52.29</v>
      </c>
      <c r="F72" s="4">
        <v>37</v>
      </c>
      <c r="H72" s="38"/>
      <c r="K72" s="29"/>
    </row>
    <row r="73" spans="1:11" ht="12.75">
      <c r="A73" s="14">
        <v>40820</v>
      </c>
      <c r="B73" s="4" t="s">
        <v>96</v>
      </c>
      <c r="C73" s="4" t="s">
        <v>82</v>
      </c>
      <c r="D73" s="4" t="s">
        <v>205</v>
      </c>
      <c r="E73" s="29">
        <v>50.3</v>
      </c>
      <c r="F73" s="4">
        <v>27</v>
      </c>
      <c r="H73" s="38"/>
      <c r="K73" s="29"/>
    </row>
    <row r="74" spans="1:11" ht="12.75">
      <c r="A74" s="14">
        <v>40822</v>
      </c>
      <c r="B74" s="4" t="s">
        <v>345</v>
      </c>
      <c r="C74" s="4" t="s">
        <v>10</v>
      </c>
      <c r="D74" s="4" t="s">
        <v>273</v>
      </c>
      <c r="E74" s="29">
        <v>77.97</v>
      </c>
      <c r="F74" s="4">
        <v>73</v>
      </c>
      <c r="H74" s="38"/>
      <c r="K74" s="29"/>
    </row>
    <row r="75" spans="1:11" ht="12.75">
      <c r="A75" s="14">
        <v>40822</v>
      </c>
      <c r="B75" s="4" t="s">
        <v>96</v>
      </c>
      <c r="C75" s="4" t="s">
        <v>64</v>
      </c>
      <c r="D75" s="4" t="s">
        <v>205</v>
      </c>
      <c r="E75" s="29">
        <v>66</v>
      </c>
      <c r="F75" s="4">
        <v>68</v>
      </c>
      <c r="H75" s="38"/>
      <c r="K75" s="29"/>
    </row>
    <row r="76" spans="1:11" ht="12.75">
      <c r="A76" s="14">
        <v>40826</v>
      </c>
      <c r="B76" s="4" t="s">
        <v>345</v>
      </c>
      <c r="C76" s="4" t="s">
        <v>14</v>
      </c>
      <c r="D76" s="4" t="s">
        <v>22</v>
      </c>
      <c r="E76" s="29">
        <v>39.22</v>
      </c>
      <c r="F76" s="4">
        <v>23</v>
      </c>
      <c r="H76" s="38"/>
      <c r="K76" s="29"/>
    </row>
    <row r="77" spans="1:11" ht="12.75">
      <c r="A77" s="14">
        <v>40826</v>
      </c>
      <c r="B77" s="4" t="s">
        <v>414</v>
      </c>
      <c r="C77" s="4" t="s">
        <v>36</v>
      </c>
      <c r="D77" s="4" t="s">
        <v>44</v>
      </c>
      <c r="E77" s="29">
        <v>0</v>
      </c>
      <c r="F77" s="4">
        <v>60</v>
      </c>
      <c r="H77" s="38"/>
      <c r="K77" s="29"/>
    </row>
    <row r="78" spans="1:11" ht="12.75">
      <c r="A78" s="14">
        <v>40827</v>
      </c>
      <c r="B78" s="4" t="s">
        <v>345</v>
      </c>
      <c r="C78" s="4" t="s">
        <v>14</v>
      </c>
      <c r="D78" s="4" t="s">
        <v>22</v>
      </c>
      <c r="E78" s="29">
        <v>39.77</v>
      </c>
      <c r="F78" s="4">
        <v>24</v>
      </c>
      <c r="H78" s="38"/>
      <c r="K78" s="29"/>
    </row>
    <row r="79" spans="1:11" ht="12.75">
      <c r="A79" s="14">
        <v>40827</v>
      </c>
      <c r="B79" s="4" t="s">
        <v>378</v>
      </c>
      <c r="C79" s="4" t="s">
        <v>71</v>
      </c>
      <c r="D79" s="4" t="s">
        <v>26</v>
      </c>
      <c r="E79" s="29">
        <v>67.1</v>
      </c>
      <c r="F79" s="4">
        <v>70</v>
      </c>
      <c r="H79" s="38"/>
      <c r="K79" s="29"/>
    </row>
    <row r="80" spans="1:11" ht="12.75">
      <c r="A80" s="14">
        <v>40829</v>
      </c>
      <c r="B80" s="4" t="s">
        <v>414</v>
      </c>
      <c r="C80" s="4" t="s">
        <v>36</v>
      </c>
      <c r="D80" s="4" t="s">
        <v>273</v>
      </c>
      <c r="E80" s="29">
        <v>0</v>
      </c>
      <c r="F80" s="4">
        <v>51</v>
      </c>
      <c r="H80" s="38"/>
      <c r="K80" s="29"/>
    </row>
    <row r="81" spans="1:11" ht="12.75">
      <c r="A81" s="14">
        <v>40829</v>
      </c>
      <c r="B81" s="4" t="s">
        <v>96</v>
      </c>
      <c r="C81" s="4" t="s">
        <v>162</v>
      </c>
      <c r="D81" s="4" t="s">
        <v>205</v>
      </c>
      <c r="E81" s="29">
        <v>61.43</v>
      </c>
      <c r="F81" s="4">
        <v>60</v>
      </c>
      <c r="H81" s="38"/>
      <c r="K81" s="29"/>
    </row>
    <row r="82" spans="1:11" ht="12.75">
      <c r="A82" s="14">
        <v>40830</v>
      </c>
      <c r="B82" s="4" t="s">
        <v>312</v>
      </c>
      <c r="C82" s="4" t="s">
        <v>36</v>
      </c>
      <c r="D82" s="4" t="s">
        <v>15</v>
      </c>
      <c r="E82" s="29">
        <v>9.69</v>
      </c>
      <c r="F82" s="4">
        <v>60</v>
      </c>
      <c r="H82" s="38"/>
      <c r="K82" s="29"/>
    </row>
    <row r="83" spans="1:11" ht="12.75">
      <c r="A83" s="14">
        <v>40830</v>
      </c>
      <c r="B83" s="4" t="s">
        <v>378</v>
      </c>
      <c r="C83" s="4" t="s">
        <v>36</v>
      </c>
      <c r="D83" s="4" t="s">
        <v>47</v>
      </c>
      <c r="E83" s="29">
        <v>55.95</v>
      </c>
      <c r="F83" s="4">
        <v>60</v>
      </c>
      <c r="H83" s="38"/>
      <c r="K83" s="29"/>
    </row>
    <row r="84" spans="1:11" ht="12.75">
      <c r="A84" s="14">
        <v>40831</v>
      </c>
      <c r="B84" s="4" t="s">
        <v>345</v>
      </c>
      <c r="C84" s="4" t="s">
        <v>371</v>
      </c>
      <c r="D84" s="4" t="s">
        <v>47</v>
      </c>
      <c r="E84" s="29">
        <v>124.12</v>
      </c>
      <c r="F84" s="4">
        <v>281</v>
      </c>
      <c r="H84" s="38"/>
      <c r="K84" s="29"/>
    </row>
    <row r="85" spans="1:11" ht="12.75">
      <c r="A85" s="14">
        <v>40834</v>
      </c>
      <c r="B85" s="4" t="s">
        <v>345</v>
      </c>
      <c r="C85" s="4" t="s">
        <v>209</v>
      </c>
      <c r="D85" s="4" t="s">
        <v>28</v>
      </c>
      <c r="E85" s="29">
        <v>69.54</v>
      </c>
      <c r="F85" s="4">
        <v>84</v>
      </c>
      <c r="H85" s="38"/>
      <c r="K85" s="29"/>
    </row>
    <row r="86" spans="1:11" ht="12.75">
      <c r="A86" s="14">
        <v>40834</v>
      </c>
      <c r="B86" s="4" t="s">
        <v>414</v>
      </c>
      <c r="C86" s="4" t="s">
        <v>81</v>
      </c>
      <c r="D86" s="4" t="s">
        <v>44</v>
      </c>
      <c r="E86" s="29">
        <v>0</v>
      </c>
      <c r="F86" s="4">
        <v>240</v>
      </c>
      <c r="H86" s="38"/>
      <c r="K86" s="29"/>
    </row>
    <row r="87" spans="1:11" ht="12.75">
      <c r="A87" s="14">
        <v>40836</v>
      </c>
      <c r="B87" s="4" t="s">
        <v>96</v>
      </c>
      <c r="C87" s="4" t="s">
        <v>61</v>
      </c>
      <c r="D87" s="4" t="s">
        <v>205</v>
      </c>
      <c r="E87" s="29">
        <v>66</v>
      </c>
      <c r="F87" s="4">
        <v>51</v>
      </c>
      <c r="H87" s="38"/>
      <c r="K87" s="29"/>
    </row>
    <row r="88" spans="1:11" ht="12.75">
      <c r="A88" s="14">
        <v>40836</v>
      </c>
      <c r="B88" s="4" t="s">
        <v>345</v>
      </c>
      <c r="C88" s="4" t="s">
        <v>209</v>
      </c>
      <c r="D88" s="4" t="s">
        <v>28</v>
      </c>
      <c r="E88" s="29">
        <v>67.1</v>
      </c>
      <c r="F88" s="4">
        <v>82</v>
      </c>
      <c r="H88" s="38"/>
      <c r="K88" s="29"/>
    </row>
    <row r="89" spans="1:11" ht="12.75">
      <c r="A89" s="14">
        <v>40836</v>
      </c>
      <c r="B89" s="4" t="s">
        <v>25</v>
      </c>
      <c r="C89" s="4" t="s">
        <v>36</v>
      </c>
      <c r="D89" s="4" t="s">
        <v>47</v>
      </c>
      <c r="E89" s="29">
        <v>108.19</v>
      </c>
      <c r="F89" s="4">
        <v>51</v>
      </c>
      <c r="H89" s="38"/>
      <c r="K89" s="29"/>
    </row>
    <row r="90" spans="1:11" ht="12.75">
      <c r="A90" s="14">
        <v>40836</v>
      </c>
      <c r="B90" s="4" t="s">
        <v>378</v>
      </c>
      <c r="C90" s="4" t="s">
        <v>36</v>
      </c>
      <c r="D90" s="4" t="s">
        <v>26</v>
      </c>
      <c r="E90" s="29">
        <v>54.03</v>
      </c>
      <c r="F90" s="4">
        <v>60</v>
      </c>
      <c r="H90" s="38"/>
      <c r="K90" s="29"/>
    </row>
    <row r="91" spans="1:11" ht="12.75">
      <c r="A91" s="14">
        <v>40837</v>
      </c>
      <c r="B91" s="4" t="s">
        <v>414</v>
      </c>
      <c r="C91" s="4" t="s">
        <v>81</v>
      </c>
      <c r="D91" s="4" t="s">
        <v>44</v>
      </c>
      <c r="E91" s="29">
        <v>0</v>
      </c>
      <c r="F91" s="4">
        <v>245</v>
      </c>
      <c r="H91" s="38"/>
      <c r="K91" s="29"/>
    </row>
    <row r="92" spans="1:11" ht="12.75">
      <c r="A92" s="14">
        <v>40838</v>
      </c>
      <c r="B92" s="4" t="s">
        <v>96</v>
      </c>
      <c r="C92" s="4" t="s">
        <v>40</v>
      </c>
      <c r="D92" s="4" t="s">
        <v>205</v>
      </c>
      <c r="E92" s="29">
        <v>36.39</v>
      </c>
      <c r="F92" s="4">
        <v>9</v>
      </c>
      <c r="H92" s="38"/>
      <c r="K92" s="29"/>
    </row>
    <row r="93" spans="1:11" ht="12.75">
      <c r="A93" s="14">
        <v>40845</v>
      </c>
      <c r="B93" s="4" t="s">
        <v>96</v>
      </c>
      <c r="C93" s="4" t="s">
        <v>14</v>
      </c>
      <c r="D93" s="4" t="s">
        <v>205</v>
      </c>
      <c r="E93" s="29">
        <v>55.03</v>
      </c>
      <c r="F93" s="4">
        <v>24</v>
      </c>
      <c r="H93" s="38"/>
      <c r="K93" s="29"/>
    </row>
    <row r="94" spans="1:11" ht="12.75">
      <c r="A94" s="14">
        <v>40848</v>
      </c>
      <c r="B94" s="4" t="s">
        <v>378</v>
      </c>
      <c r="C94" s="4" t="s">
        <v>14</v>
      </c>
      <c r="D94" s="4" t="s">
        <v>47</v>
      </c>
      <c r="E94" s="29">
        <v>40.95</v>
      </c>
      <c r="F94" s="4">
        <v>20</v>
      </c>
      <c r="H94" s="38"/>
      <c r="K94" s="29"/>
    </row>
    <row r="95" spans="1:11" ht="12.75">
      <c r="A95" s="14">
        <v>40848</v>
      </c>
      <c r="B95" s="4" t="s">
        <v>96</v>
      </c>
      <c r="C95" s="4" t="s">
        <v>14</v>
      </c>
      <c r="D95" s="4" t="s">
        <v>205</v>
      </c>
      <c r="E95" s="29">
        <v>45.52</v>
      </c>
      <c r="F95" s="4">
        <v>24</v>
      </c>
      <c r="H95" s="38"/>
      <c r="K95" s="29"/>
    </row>
    <row r="96" spans="1:11" ht="12.75">
      <c r="A96" s="14">
        <v>40850</v>
      </c>
      <c r="B96" s="4" t="s">
        <v>96</v>
      </c>
      <c r="C96" s="4" t="s">
        <v>14</v>
      </c>
      <c r="D96" s="4" t="s">
        <v>205</v>
      </c>
      <c r="E96" s="29">
        <v>64.89</v>
      </c>
      <c r="F96" s="4">
        <v>28</v>
      </c>
      <c r="H96" s="38"/>
      <c r="K96" s="29"/>
    </row>
    <row r="97" spans="1:11" ht="12.75">
      <c r="A97" s="14">
        <v>40850</v>
      </c>
      <c r="B97" s="4" t="s">
        <v>378</v>
      </c>
      <c r="C97" s="4" t="s">
        <v>14</v>
      </c>
      <c r="D97" s="4" t="s">
        <v>225</v>
      </c>
      <c r="E97" s="29">
        <v>40.95</v>
      </c>
      <c r="F97" s="4">
        <v>27</v>
      </c>
      <c r="H97" s="38"/>
      <c r="K97" s="29"/>
    </row>
    <row r="98" spans="1:11" ht="12.75">
      <c r="A98" s="14">
        <v>40851</v>
      </c>
      <c r="B98" s="4" t="s">
        <v>96</v>
      </c>
      <c r="C98" s="4" t="s">
        <v>371</v>
      </c>
      <c r="D98" s="4" t="s">
        <v>47</v>
      </c>
      <c r="E98" s="29">
        <v>213.52</v>
      </c>
      <c r="F98" s="4">
        <v>324</v>
      </c>
      <c r="H98" s="38"/>
      <c r="K98" s="29"/>
    </row>
    <row r="99" spans="1:11" ht="12.75">
      <c r="A99" s="14">
        <v>40852</v>
      </c>
      <c r="B99" s="4" t="s">
        <v>45</v>
      </c>
      <c r="C99" s="4" t="s">
        <v>371</v>
      </c>
      <c r="D99" s="4" t="s">
        <v>47</v>
      </c>
      <c r="E99" s="29">
        <v>141.29</v>
      </c>
      <c r="F99" s="4">
        <v>309</v>
      </c>
      <c r="H99" s="38"/>
      <c r="K99" s="29"/>
    </row>
    <row r="100" spans="1:11" ht="12.75">
      <c r="A100" s="14">
        <v>40852</v>
      </c>
      <c r="B100" s="4" t="s">
        <v>345</v>
      </c>
      <c r="C100" s="4" t="s">
        <v>336</v>
      </c>
      <c r="D100" s="4" t="s">
        <v>70</v>
      </c>
      <c r="E100" s="29">
        <v>118.32</v>
      </c>
      <c r="F100" s="4">
        <v>240</v>
      </c>
      <c r="H100" s="38"/>
      <c r="K100" s="29"/>
    </row>
    <row r="101" spans="1:11" ht="12.75">
      <c r="A101" s="14">
        <v>40853</v>
      </c>
      <c r="B101" s="4" t="s">
        <v>200</v>
      </c>
      <c r="C101" s="4" t="s">
        <v>82</v>
      </c>
      <c r="D101" s="4" t="s">
        <v>225</v>
      </c>
      <c r="E101" s="29">
        <v>38.79</v>
      </c>
      <c r="F101" s="4">
        <v>26</v>
      </c>
      <c r="H101" s="38"/>
      <c r="K101" s="29"/>
    </row>
    <row r="102" spans="1:11" ht="12.75">
      <c r="A102" s="14">
        <v>40854</v>
      </c>
      <c r="B102" s="4" t="s">
        <v>54</v>
      </c>
      <c r="C102" s="4" t="s">
        <v>82</v>
      </c>
      <c r="D102" s="4" t="s">
        <v>225</v>
      </c>
      <c r="E102" s="29">
        <v>48.16</v>
      </c>
      <c r="F102" s="4">
        <v>27</v>
      </c>
      <c r="H102" s="38"/>
      <c r="K102" s="29"/>
    </row>
    <row r="103" spans="1:11" ht="12.75">
      <c r="A103" s="14">
        <v>40856</v>
      </c>
      <c r="B103" s="4" t="s">
        <v>378</v>
      </c>
      <c r="C103" s="4" t="s">
        <v>60</v>
      </c>
      <c r="D103" s="4" t="s">
        <v>225</v>
      </c>
      <c r="E103" s="29">
        <v>52.92</v>
      </c>
      <c r="F103" s="4">
        <v>43</v>
      </c>
      <c r="H103" s="38"/>
      <c r="K103" s="29"/>
    </row>
    <row r="104" spans="1:11" ht="12.75">
      <c r="A104" s="14">
        <v>40859</v>
      </c>
      <c r="B104" s="4" t="s">
        <v>378</v>
      </c>
      <c r="C104" s="4" t="s">
        <v>116</v>
      </c>
      <c r="D104" s="4" t="s">
        <v>210</v>
      </c>
      <c r="E104" s="29">
        <v>116.22</v>
      </c>
      <c r="F104" s="4">
        <v>220</v>
      </c>
      <c r="H104" s="38"/>
      <c r="K104" s="29"/>
    </row>
    <row r="105" spans="1:11" ht="12.75">
      <c r="A105" s="14">
        <v>40860</v>
      </c>
      <c r="B105" s="4" t="s">
        <v>345</v>
      </c>
      <c r="C105" s="4" t="s">
        <v>14</v>
      </c>
      <c r="D105" s="4" t="s">
        <v>221</v>
      </c>
      <c r="E105" s="29">
        <v>46.62</v>
      </c>
      <c r="F105" s="4">
        <v>24</v>
      </c>
      <c r="H105" s="38"/>
      <c r="K105" s="29"/>
    </row>
    <row r="106" spans="1:6" ht="12.75">
      <c r="A106" s="14">
        <v>40861</v>
      </c>
      <c r="B106" s="4" t="s">
        <v>96</v>
      </c>
      <c r="C106" s="4" t="s">
        <v>64</v>
      </c>
      <c r="D106" s="4" t="s">
        <v>225</v>
      </c>
      <c r="E106" s="4">
        <v>66.87</v>
      </c>
      <c r="F106" s="4">
        <v>67</v>
      </c>
    </row>
    <row r="107" spans="1:11" ht="12.75">
      <c r="A107" s="14">
        <v>40863</v>
      </c>
      <c r="B107" s="4" t="s">
        <v>96</v>
      </c>
      <c r="C107" s="4" t="s">
        <v>60</v>
      </c>
      <c r="D107" s="4" t="s">
        <v>225</v>
      </c>
      <c r="E107" s="29">
        <v>50.08</v>
      </c>
      <c r="F107" s="4">
        <v>42</v>
      </c>
      <c r="H107" s="38"/>
      <c r="K107" s="29"/>
    </row>
    <row r="108" spans="1:11" ht="12.75">
      <c r="A108" s="14">
        <v>40864</v>
      </c>
      <c r="B108" s="4" t="s">
        <v>96</v>
      </c>
      <c r="C108" s="4" t="s">
        <v>60</v>
      </c>
      <c r="D108" s="4" t="s">
        <v>225</v>
      </c>
      <c r="E108" s="29">
        <v>55.75</v>
      </c>
      <c r="F108" s="4">
        <v>43</v>
      </c>
      <c r="H108" s="38"/>
      <c r="K108" s="29"/>
    </row>
    <row r="109" spans="1:11" ht="12.75">
      <c r="A109" s="14">
        <v>40865</v>
      </c>
      <c r="B109" s="4" t="s">
        <v>96</v>
      </c>
      <c r="C109" s="4" t="s">
        <v>422</v>
      </c>
      <c r="D109" s="4" t="s">
        <v>15</v>
      </c>
      <c r="E109" s="29">
        <v>136.39</v>
      </c>
      <c r="F109" s="4">
        <v>201</v>
      </c>
      <c r="H109" s="38"/>
      <c r="K109" s="29"/>
    </row>
    <row r="110" spans="1:11" ht="12.75">
      <c r="A110" s="14">
        <v>40865</v>
      </c>
      <c r="B110" s="4" t="s">
        <v>45</v>
      </c>
      <c r="C110" s="4" t="s">
        <v>422</v>
      </c>
      <c r="D110" s="4" t="s">
        <v>47</v>
      </c>
      <c r="E110" s="29">
        <v>81.07</v>
      </c>
      <c r="F110" s="4">
        <v>198</v>
      </c>
      <c r="H110" s="38"/>
      <c r="K110" s="29"/>
    </row>
    <row r="111" spans="1:11" ht="12.75">
      <c r="A111" s="14">
        <v>40869</v>
      </c>
      <c r="B111" s="4" t="s">
        <v>96</v>
      </c>
      <c r="C111" s="4" t="s">
        <v>69</v>
      </c>
      <c r="D111" s="4" t="s">
        <v>210</v>
      </c>
      <c r="E111" s="29">
        <v>61.42</v>
      </c>
      <c r="F111" s="4">
        <v>78</v>
      </c>
      <c r="H111" s="38"/>
      <c r="K111" s="29"/>
    </row>
    <row r="112" spans="1:11" ht="12.75">
      <c r="A112" s="14">
        <v>40872</v>
      </c>
      <c r="B112" s="4" t="s">
        <v>96</v>
      </c>
      <c r="C112" s="4" t="s">
        <v>11</v>
      </c>
      <c r="D112" s="4" t="s">
        <v>15</v>
      </c>
      <c r="E112" s="29">
        <v>96.7</v>
      </c>
      <c r="F112" s="4">
        <v>137</v>
      </c>
      <c r="H112" s="38"/>
      <c r="K112" s="29"/>
    </row>
    <row r="113" spans="1:11" ht="12.75">
      <c r="A113" s="14">
        <v>40872</v>
      </c>
      <c r="B113" s="4" t="s">
        <v>45</v>
      </c>
      <c r="C113" s="4" t="s">
        <v>11</v>
      </c>
      <c r="D113" s="4" t="s">
        <v>47</v>
      </c>
      <c r="E113" s="29">
        <v>61.24</v>
      </c>
      <c r="F113" s="4">
        <v>135</v>
      </c>
      <c r="H113" s="38"/>
      <c r="K113" s="29"/>
    </row>
    <row r="114" spans="1:11" ht="12.75">
      <c r="A114" s="14">
        <v>40876</v>
      </c>
      <c r="B114" s="4" t="s">
        <v>96</v>
      </c>
      <c r="C114" s="4" t="s">
        <v>425</v>
      </c>
      <c r="D114" s="4" t="s">
        <v>225</v>
      </c>
      <c r="E114" s="29">
        <v>77.32</v>
      </c>
      <c r="F114" s="4">
        <v>177</v>
      </c>
      <c r="H114" s="38"/>
      <c r="K114" s="29"/>
    </row>
    <row r="115" spans="1:11" ht="12.75">
      <c r="A115" s="14">
        <v>40878</v>
      </c>
      <c r="B115" s="4" t="s">
        <v>96</v>
      </c>
      <c r="C115" s="4" t="s">
        <v>421</v>
      </c>
      <c r="D115" s="4" t="s">
        <v>225</v>
      </c>
      <c r="E115" s="29">
        <v>76.23</v>
      </c>
      <c r="F115" s="4">
        <v>103</v>
      </c>
      <c r="H115" s="38"/>
      <c r="K115" s="29"/>
    </row>
    <row r="116" spans="1:11" ht="12.75">
      <c r="A116" s="14">
        <v>40879</v>
      </c>
      <c r="B116" s="4" t="s">
        <v>378</v>
      </c>
      <c r="C116" s="4" t="s">
        <v>60</v>
      </c>
      <c r="D116" s="4" t="s">
        <v>225</v>
      </c>
      <c r="E116" s="29">
        <v>66.07</v>
      </c>
      <c r="F116" s="4">
        <v>48</v>
      </c>
      <c r="H116" s="38"/>
      <c r="K116" s="29"/>
    </row>
    <row r="117" spans="1:11" ht="12.75">
      <c r="A117" s="14">
        <v>40882</v>
      </c>
      <c r="B117" s="4" t="s">
        <v>96</v>
      </c>
      <c r="C117" s="4" t="s">
        <v>36</v>
      </c>
      <c r="D117" s="4" t="s">
        <v>210</v>
      </c>
      <c r="E117" s="29">
        <v>66.41</v>
      </c>
      <c r="F117" s="4">
        <v>53</v>
      </c>
      <c r="H117" s="38"/>
      <c r="K117" s="29"/>
    </row>
    <row r="118" spans="1:11" ht="12.75">
      <c r="A118" s="14">
        <v>40889</v>
      </c>
      <c r="B118" s="4" t="s">
        <v>96</v>
      </c>
      <c r="C118" s="4" t="s">
        <v>97</v>
      </c>
      <c r="D118" s="4" t="s">
        <v>210</v>
      </c>
      <c r="E118" s="29">
        <v>75.4</v>
      </c>
      <c r="F118" s="4">
        <v>98</v>
      </c>
      <c r="H118" s="38"/>
      <c r="K118" s="29"/>
    </row>
    <row r="119" spans="1:11" ht="12.75">
      <c r="A119" s="14">
        <v>40890</v>
      </c>
      <c r="B119" s="4" t="s">
        <v>345</v>
      </c>
      <c r="C119" s="4" t="s">
        <v>79</v>
      </c>
      <c r="D119" s="4" t="s">
        <v>47</v>
      </c>
      <c r="E119" s="29">
        <v>40.99</v>
      </c>
      <c r="F119" s="4">
        <v>20</v>
      </c>
      <c r="H119" s="38"/>
      <c r="K119" s="29"/>
    </row>
    <row r="120" spans="1:11" ht="12.75">
      <c r="A120" s="14">
        <v>40890</v>
      </c>
      <c r="B120" s="4" t="s">
        <v>378</v>
      </c>
      <c r="C120" s="4" t="s">
        <v>79</v>
      </c>
      <c r="D120" s="4" t="s">
        <v>225</v>
      </c>
      <c r="E120" s="29">
        <v>59.29</v>
      </c>
      <c r="F120" s="4">
        <v>20</v>
      </c>
      <c r="H120" s="38"/>
      <c r="K120" s="29"/>
    </row>
    <row r="121" spans="1:11" ht="12.75">
      <c r="A121" s="14">
        <v>40893</v>
      </c>
      <c r="B121" s="4" t="s">
        <v>96</v>
      </c>
      <c r="C121" s="4" t="s">
        <v>9</v>
      </c>
      <c r="D121" s="4" t="s">
        <v>210</v>
      </c>
      <c r="E121" s="29">
        <v>71.65</v>
      </c>
      <c r="F121" s="4">
        <v>53</v>
      </c>
      <c r="H121" s="38"/>
      <c r="K121" s="29"/>
    </row>
    <row r="122" spans="1:11" ht="12.75">
      <c r="A122" s="14" t="s">
        <v>426</v>
      </c>
      <c r="B122" s="4" t="s">
        <v>25</v>
      </c>
      <c r="C122" s="4" t="s">
        <v>371</v>
      </c>
      <c r="D122" s="4" t="s">
        <v>210</v>
      </c>
      <c r="E122" s="29">
        <v>967.5</v>
      </c>
      <c r="F122" s="4">
        <v>407</v>
      </c>
      <c r="H122" s="38"/>
      <c r="K122" s="29"/>
    </row>
    <row r="123" spans="1:11" ht="12.75">
      <c r="A123" s="14" t="s">
        <v>426</v>
      </c>
      <c r="B123" s="4" t="s">
        <v>414</v>
      </c>
      <c r="C123" s="4" t="s">
        <v>371</v>
      </c>
      <c r="D123" s="4" t="s">
        <v>228</v>
      </c>
      <c r="E123" s="29">
        <v>0</v>
      </c>
      <c r="F123" s="4">
        <v>326</v>
      </c>
      <c r="H123" s="38"/>
      <c r="K123" s="29"/>
    </row>
    <row r="124" spans="1:11" ht="12.75">
      <c r="A124" s="14" t="s">
        <v>427</v>
      </c>
      <c r="B124" s="4" t="s">
        <v>54</v>
      </c>
      <c r="C124" s="4" t="s">
        <v>24</v>
      </c>
      <c r="D124" s="4" t="s">
        <v>225</v>
      </c>
      <c r="E124" s="29">
        <v>359.44</v>
      </c>
      <c r="F124" s="4">
        <v>483</v>
      </c>
      <c r="H124" s="38"/>
      <c r="K124" s="29"/>
    </row>
    <row r="125" spans="1:11" ht="12.75">
      <c r="A125" s="14">
        <v>40913</v>
      </c>
      <c r="B125" s="4" t="s">
        <v>96</v>
      </c>
      <c r="C125" s="4" t="s">
        <v>40</v>
      </c>
      <c r="D125" s="4" t="s">
        <v>225</v>
      </c>
      <c r="E125" s="29">
        <v>54.64</v>
      </c>
      <c r="F125" s="4">
        <v>9</v>
      </c>
      <c r="H125" s="38"/>
      <c r="K125" s="29"/>
    </row>
    <row r="126" spans="1:11" ht="12.75">
      <c r="A126" s="14">
        <v>40915</v>
      </c>
      <c r="B126" s="4" t="s">
        <v>345</v>
      </c>
      <c r="C126" s="4" t="s">
        <v>9</v>
      </c>
      <c r="D126" s="4" t="s">
        <v>428</v>
      </c>
      <c r="E126" s="29">
        <v>77.44</v>
      </c>
      <c r="F126" s="4">
        <v>118</v>
      </c>
      <c r="H126" s="38"/>
      <c r="K126" s="29"/>
    </row>
    <row r="127" spans="1:11" ht="12.75">
      <c r="A127" s="14">
        <v>40915</v>
      </c>
      <c r="B127" s="4" t="s">
        <v>96</v>
      </c>
      <c r="C127" s="4" t="s">
        <v>422</v>
      </c>
      <c r="D127" s="4" t="s">
        <v>210</v>
      </c>
      <c r="E127" s="29">
        <v>90.05</v>
      </c>
      <c r="F127" s="4">
        <v>201</v>
      </c>
      <c r="H127" s="38"/>
      <c r="K127" s="29"/>
    </row>
    <row r="128" spans="1:11" ht="12.75">
      <c r="A128" s="14">
        <v>40924</v>
      </c>
      <c r="B128" s="4" t="s">
        <v>345</v>
      </c>
      <c r="C128" s="4" t="s">
        <v>371</v>
      </c>
      <c r="D128" s="4" t="s">
        <v>47</v>
      </c>
      <c r="E128" s="29">
        <v>129.62</v>
      </c>
      <c r="F128" s="4">
        <v>288</v>
      </c>
      <c r="H128" s="38"/>
      <c r="K128" s="29"/>
    </row>
    <row r="129" spans="1:11" ht="12.75">
      <c r="A129" s="14">
        <v>40929</v>
      </c>
      <c r="B129" s="4" t="s">
        <v>378</v>
      </c>
      <c r="C129" s="4" t="s">
        <v>9</v>
      </c>
      <c r="D129" s="4" t="s">
        <v>428</v>
      </c>
      <c r="E129" s="29">
        <v>68.44</v>
      </c>
      <c r="F129" s="4">
        <v>80</v>
      </c>
      <c r="H129" s="38"/>
      <c r="K129" s="29"/>
    </row>
    <row r="130" spans="1:11" ht="12.75">
      <c r="A130" s="14">
        <v>40931</v>
      </c>
      <c r="B130" s="4" t="s">
        <v>96</v>
      </c>
      <c r="C130" s="4" t="s">
        <v>46</v>
      </c>
      <c r="D130" s="4" t="s">
        <v>210</v>
      </c>
      <c r="E130" s="29">
        <v>65.74</v>
      </c>
      <c r="F130" s="4">
        <v>95</v>
      </c>
      <c r="H130" s="38"/>
      <c r="K130" s="29"/>
    </row>
    <row r="131" spans="1:11" ht="12.75">
      <c r="A131" s="14">
        <v>40932</v>
      </c>
      <c r="B131" s="4" t="s">
        <v>414</v>
      </c>
      <c r="C131" s="4" t="s">
        <v>69</v>
      </c>
      <c r="D131" s="4" t="s">
        <v>228</v>
      </c>
      <c r="E131" s="29">
        <v>0</v>
      </c>
      <c r="F131" s="4">
        <v>85</v>
      </c>
      <c r="H131" s="38"/>
      <c r="K131" s="29"/>
    </row>
    <row r="132" spans="1:11" ht="12.75">
      <c r="A132" s="14">
        <v>40934</v>
      </c>
      <c r="B132" s="4" t="s">
        <v>96</v>
      </c>
      <c r="C132" s="4" t="s">
        <v>14</v>
      </c>
      <c r="D132" s="4" t="s">
        <v>210</v>
      </c>
      <c r="E132" s="29">
        <v>50.28</v>
      </c>
      <c r="F132" s="4">
        <v>23</v>
      </c>
      <c r="H132" s="38"/>
      <c r="K132" s="29"/>
    </row>
    <row r="133" spans="1:11" ht="12.75">
      <c r="A133" s="14">
        <v>40934</v>
      </c>
      <c r="B133" s="4" t="s">
        <v>378</v>
      </c>
      <c r="C133" s="4" t="s">
        <v>36</v>
      </c>
      <c r="D133" s="4" t="s">
        <v>297</v>
      </c>
      <c r="E133" s="29">
        <v>43.32</v>
      </c>
      <c r="F133" s="4">
        <v>51</v>
      </c>
      <c r="H133" s="38"/>
      <c r="K133" s="29"/>
    </row>
    <row r="134" spans="1:11" ht="12.75">
      <c r="A134" s="14">
        <v>40936</v>
      </c>
      <c r="B134" s="4" t="s">
        <v>96</v>
      </c>
      <c r="C134" s="4" t="s">
        <v>14</v>
      </c>
      <c r="D134" s="4" t="s">
        <v>428</v>
      </c>
      <c r="E134" s="29">
        <v>69.72</v>
      </c>
      <c r="F134" s="4">
        <v>24</v>
      </c>
      <c r="H134" s="38"/>
      <c r="K134" s="29"/>
    </row>
    <row r="135" spans="1:11" ht="12.75">
      <c r="A135" s="14">
        <v>40936</v>
      </c>
      <c r="B135" s="4" t="s">
        <v>414</v>
      </c>
      <c r="C135" s="4" t="s">
        <v>429</v>
      </c>
      <c r="D135" s="4" t="s">
        <v>228</v>
      </c>
      <c r="E135" s="29">
        <v>0</v>
      </c>
      <c r="F135" s="4">
        <v>264</v>
      </c>
      <c r="H135" s="38"/>
      <c r="K135" s="29"/>
    </row>
    <row r="136" spans="1:11" ht="12.75">
      <c r="A136" s="14">
        <v>40936</v>
      </c>
      <c r="B136" s="4" t="s">
        <v>96</v>
      </c>
      <c r="C136" s="4" t="s">
        <v>7</v>
      </c>
      <c r="D136" s="4" t="s">
        <v>210</v>
      </c>
      <c r="E136" s="29">
        <v>59.45</v>
      </c>
      <c r="F136" s="4">
        <v>49</v>
      </c>
      <c r="H136" s="38"/>
      <c r="K136" s="29"/>
    </row>
    <row r="137" spans="1:11" ht="12.75">
      <c r="A137" s="14">
        <v>40937</v>
      </c>
      <c r="B137" s="4" t="s">
        <v>378</v>
      </c>
      <c r="C137" s="4" t="s">
        <v>36</v>
      </c>
      <c r="D137" s="4" t="s">
        <v>225</v>
      </c>
      <c r="E137" s="29">
        <v>57.46</v>
      </c>
      <c r="F137" s="4">
        <v>46</v>
      </c>
      <c r="H137" s="38"/>
      <c r="K137" s="29"/>
    </row>
    <row r="138" spans="1:11" ht="12.75">
      <c r="A138" s="14">
        <v>40939</v>
      </c>
      <c r="B138" s="4" t="s">
        <v>200</v>
      </c>
      <c r="C138" s="4" t="s">
        <v>7</v>
      </c>
      <c r="D138" s="4" t="s">
        <v>228</v>
      </c>
      <c r="E138" s="29">
        <v>0</v>
      </c>
      <c r="F138" s="4">
        <v>47</v>
      </c>
      <c r="H138" s="38"/>
      <c r="K138" s="29"/>
    </row>
    <row r="139" spans="1:11" ht="12.75">
      <c r="A139" s="14">
        <v>40945</v>
      </c>
      <c r="B139" s="4" t="s">
        <v>378</v>
      </c>
      <c r="C139" s="4" t="s">
        <v>14</v>
      </c>
      <c r="D139" s="4" t="s">
        <v>225</v>
      </c>
      <c r="E139" s="29">
        <v>46.18</v>
      </c>
      <c r="F139" s="4">
        <v>40</v>
      </c>
      <c r="H139" s="38"/>
      <c r="K139" s="29"/>
    </row>
    <row r="140" spans="1:11" ht="12.75">
      <c r="A140" s="14">
        <v>40945</v>
      </c>
      <c r="B140" s="4" t="s">
        <v>96</v>
      </c>
      <c r="C140" s="4" t="s">
        <v>14</v>
      </c>
      <c r="D140" s="4" t="s">
        <v>47</v>
      </c>
      <c r="E140" s="29">
        <v>40.64</v>
      </c>
      <c r="F140" s="4">
        <v>30</v>
      </c>
      <c r="H140" s="38"/>
      <c r="K140" s="29"/>
    </row>
    <row r="141" spans="1:11" ht="12.75">
      <c r="A141" s="14">
        <v>40948</v>
      </c>
      <c r="B141" s="4" t="s">
        <v>378</v>
      </c>
      <c r="C141" s="4" t="s">
        <v>14</v>
      </c>
      <c r="D141" s="4" t="s">
        <v>225</v>
      </c>
      <c r="E141" s="29">
        <v>50.28</v>
      </c>
      <c r="F141" s="4">
        <v>40</v>
      </c>
      <c r="H141" s="38"/>
      <c r="K141" s="29"/>
    </row>
    <row r="142" spans="1:11" ht="12.75">
      <c r="A142" s="14">
        <v>40948</v>
      </c>
      <c r="B142" s="4" t="s">
        <v>96</v>
      </c>
      <c r="C142" s="4" t="s">
        <v>14</v>
      </c>
      <c r="D142" s="4" t="s">
        <v>430</v>
      </c>
      <c r="E142" s="29">
        <v>36.52</v>
      </c>
      <c r="F142" s="4">
        <v>24</v>
      </c>
      <c r="H142" s="38"/>
      <c r="K142" s="29"/>
    </row>
    <row r="143" spans="1:11" ht="12.75">
      <c r="A143" s="14">
        <v>40949</v>
      </c>
      <c r="B143" s="4" t="s">
        <v>96</v>
      </c>
      <c r="C143" s="4" t="s">
        <v>14</v>
      </c>
      <c r="D143" s="4" t="s">
        <v>225</v>
      </c>
      <c r="E143" s="29">
        <v>50.28</v>
      </c>
      <c r="F143" s="4">
        <v>23</v>
      </c>
      <c r="H143" s="38"/>
      <c r="K143" s="29"/>
    </row>
    <row r="144" spans="1:11" ht="12.75">
      <c r="A144" s="14">
        <v>40949</v>
      </c>
      <c r="B144" s="4" t="s">
        <v>378</v>
      </c>
      <c r="C144" s="4" t="s">
        <v>36</v>
      </c>
      <c r="D144" s="4" t="s">
        <v>225</v>
      </c>
      <c r="E144" s="29">
        <v>40.64</v>
      </c>
      <c r="F144" s="4">
        <v>50</v>
      </c>
      <c r="H144" s="38"/>
      <c r="K144" s="29"/>
    </row>
    <row r="145" spans="1:11" ht="12.75">
      <c r="A145" s="14">
        <v>40951</v>
      </c>
      <c r="B145" s="4" t="s">
        <v>378</v>
      </c>
      <c r="C145" s="4" t="s">
        <v>60</v>
      </c>
      <c r="D145" s="4" t="s">
        <v>225</v>
      </c>
      <c r="E145" s="29">
        <v>36.52</v>
      </c>
      <c r="F145" s="4">
        <v>40</v>
      </c>
      <c r="H145" s="38"/>
      <c r="K145" s="29"/>
    </row>
    <row r="146" spans="1:11" ht="12.75">
      <c r="A146" s="14">
        <v>40952</v>
      </c>
      <c r="B146" s="4" t="s">
        <v>96</v>
      </c>
      <c r="C146" s="4" t="s">
        <v>10</v>
      </c>
      <c r="D146" s="4" t="s">
        <v>210</v>
      </c>
      <c r="E146" s="29">
        <v>52.49</v>
      </c>
      <c r="F146" s="4">
        <v>76</v>
      </c>
      <c r="H146" s="38"/>
      <c r="K146" s="29"/>
    </row>
    <row r="147" spans="1:11" ht="12.75">
      <c r="A147" s="14">
        <v>40952</v>
      </c>
      <c r="B147" s="4" t="s">
        <v>378</v>
      </c>
      <c r="C147" s="4" t="s">
        <v>60</v>
      </c>
      <c r="D147" s="4" t="s">
        <v>225</v>
      </c>
      <c r="E147" s="29">
        <v>46.18</v>
      </c>
      <c r="F147" s="4">
        <v>50</v>
      </c>
      <c r="H147" s="38"/>
      <c r="K147" s="29"/>
    </row>
    <row r="148" spans="1:11" ht="12.75">
      <c r="A148" s="14">
        <v>40953</v>
      </c>
      <c r="B148" s="4" t="s">
        <v>378</v>
      </c>
      <c r="C148" s="4" t="s">
        <v>36</v>
      </c>
      <c r="D148" s="4" t="s">
        <v>225</v>
      </c>
      <c r="E148" s="29">
        <v>40.64</v>
      </c>
      <c r="F148" s="4">
        <v>50</v>
      </c>
      <c r="H148" s="38"/>
      <c r="K148" s="29"/>
    </row>
    <row r="149" spans="1:11" ht="12.75">
      <c r="A149" s="14">
        <v>40954</v>
      </c>
      <c r="B149" s="4" t="s">
        <v>378</v>
      </c>
      <c r="C149" s="4" t="s">
        <v>60</v>
      </c>
      <c r="D149" s="4" t="s">
        <v>225</v>
      </c>
      <c r="E149" s="29">
        <v>40.64</v>
      </c>
      <c r="F149" s="4">
        <v>50</v>
      </c>
      <c r="H149" s="38"/>
      <c r="K149" s="29"/>
    </row>
    <row r="150" spans="1:11" ht="12.75">
      <c r="A150" s="14">
        <v>40955</v>
      </c>
      <c r="B150" s="4" t="s">
        <v>378</v>
      </c>
      <c r="C150" s="4" t="s">
        <v>36</v>
      </c>
      <c r="D150" s="4" t="s">
        <v>225</v>
      </c>
      <c r="E150" s="29">
        <v>40.64</v>
      </c>
      <c r="F150" s="4">
        <v>46</v>
      </c>
      <c r="H150" s="38"/>
      <c r="K150" s="29"/>
    </row>
    <row r="151" spans="1:11" ht="12.75">
      <c r="A151" s="14">
        <v>40956</v>
      </c>
      <c r="B151" s="4" t="s">
        <v>45</v>
      </c>
      <c r="C151" s="4" t="s">
        <v>215</v>
      </c>
      <c r="D151" s="4" t="s">
        <v>47</v>
      </c>
      <c r="E151" s="29">
        <v>228.89</v>
      </c>
      <c r="F151" s="4">
        <v>551</v>
      </c>
      <c r="H151" s="38"/>
      <c r="K151" s="29"/>
    </row>
    <row r="152" spans="1:11" ht="12.75">
      <c r="A152" s="14">
        <v>40956</v>
      </c>
      <c r="B152" s="4" t="s">
        <v>96</v>
      </c>
      <c r="C152" s="4" t="s">
        <v>77</v>
      </c>
      <c r="D152" s="4" t="s">
        <v>210</v>
      </c>
      <c r="E152" s="29">
        <v>52.49</v>
      </c>
      <c r="F152" s="4">
        <v>62</v>
      </c>
      <c r="H152" s="38"/>
      <c r="K152" s="29"/>
    </row>
    <row r="153" spans="1:11" ht="12.75">
      <c r="A153" s="14">
        <v>40960</v>
      </c>
      <c r="B153" s="4" t="s">
        <v>96</v>
      </c>
      <c r="C153" s="4" t="s">
        <v>14</v>
      </c>
      <c r="D153" s="4" t="s">
        <v>210</v>
      </c>
      <c r="E153" s="29">
        <v>50.48</v>
      </c>
      <c r="F153" s="4">
        <v>23</v>
      </c>
      <c r="H153" s="38"/>
      <c r="K153" s="29"/>
    </row>
    <row r="154" spans="1:11" ht="12.75">
      <c r="A154" s="14">
        <v>40960</v>
      </c>
      <c r="B154" s="4" t="s">
        <v>378</v>
      </c>
      <c r="C154" s="4" t="s">
        <v>14</v>
      </c>
      <c r="D154" s="4" t="s">
        <v>47</v>
      </c>
      <c r="E154" s="29">
        <v>50.15</v>
      </c>
      <c r="F154" s="4">
        <v>30</v>
      </c>
      <c r="H154" s="38"/>
      <c r="K154" s="29"/>
    </row>
    <row r="155" spans="1:11" ht="12.75">
      <c r="A155" s="14">
        <v>40962</v>
      </c>
      <c r="B155" s="4" t="s">
        <v>200</v>
      </c>
      <c r="C155" s="4" t="s">
        <v>14</v>
      </c>
      <c r="D155" s="4" t="s">
        <v>228</v>
      </c>
      <c r="E155" s="29">
        <v>0</v>
      </c>
      <c r="F155" s="4">
        <v>24</v>
      </c>
      <c r="H155" s="38"/>
      <c r="K155" s="29"/>
    </row>
    <row r="156" spans="1:11" ht="12.75">
      <c r="A156" s="14">
        <v>40962</v>
      </c>
      <c r="B156" s="4" t="s">
        <v>45</v>
      </c>
      <c r="C156" s="4" t="s">
        <v>14</v>
      </c>
      <c r="D156" s="4" t="s">
        <v>47</v>
      </c>
      <c r="E156" s="29">
        <v>39.9</v>
      </c>
      <c r="F156" s="4">
        <v>30</v>
      </c>
      <c r="H156" s="38"/>
      <c r="K156" s="29"/>
    </row>
    <row r="157" spans="1:11" ht="12.75">
      <c r="A157" s="14">
        <v>40962</v>
      </c>
      <c r="B157" s="4" t="s">
        <v>96</v>
      </c>
      <c r="C157" s="4" t="s">
        <v>14</v>
      </c>
      <c r="D157" s="4" t="s">
        <v>210</v>
      </c>
      <c r="E157" s="29">
        <v>86.49</v>
      </c>
      <c r="F157" s="4">
        <v>24</v>
      </c>
      <c r="H157" s="38"/>
      <c r="K157" s="29"/>
    </row>
    <row r="158" spans="1:11" ht="12.75">
      <c r="A158" s="14">
        <v>40962</v>
      </c>
      <c r="B158" s="4" t="s">
        <v>345</v>
      </c>
      <c r="C158" s="4" t="s">
        <v>14</v>
      </c>
      <c r="D158" s="4" t="s">
        <v>47</v>
      </c>
      <c r="E158" s="29">
        <v>40.6</v>
      </c>
      <c r="F158" s="4">
        <v>24</v>
      </c>
      <c r="H158" s="38"/>
      <c r="K158" s="29"/>
    </row>
    <row r="159" spans="1:11" ht="12.75">
      <c r="A159" s="14">
        <v>40966</v>
      </c>
      <c r="B159" s="4" t="s">
        <v>345</v>
      </c>
      <c r="C159" s="4" t="s">
        <v>79</v>
      </c>
      <c r="D159" s="4" t="s">
        <v>249</v>
      </c>
      <c r="E159" s="29">
        <v>50.48</v>
      </c>
      <c r="F159" s="4">
        <v>21</v>
      </c>
      <c r="H159" s="38"/>
      <c r="K159" s="29"/>
    </row>
    <row r="160" spans="1:11" ht="12.75">
      <c r="A160" s="14">
        <v>40967</v>
      </c>
      <c r="B160" s="4" t="s">
        <v>345</v>
      </c>
      <c r="C160" s="4" t="s">
        <v>40</v>
      </c>
      <c r="D160" s="4" t="s">
        <v>249</v>
      </c>
      <c r="E160" s="29">
        <v>11.43</v>
      </c>
      <c r="F160" s="4">
        <v>1</v>
      </c>
      <c r="H160" s="38"/>
      <c r="K160" s="29"/>
    </row>
    <row r="161" spans="1:11" ht="12.75">
      <c r="A161" s="14">
        <v>40971</v>
      </c>
      <c r="B161" s="4" t="s">
        <v>96</v>
      </c>
      <c r="C161" s="4" t="s">
        <v>36</v>
      </c>
      <c r="D161" s="4" t="s">
        <v>249</v>
      </c>
      <c r="E161" s="29">
        <v>50.48</v>
      </c>
      <c r="F161" s="4">
        <v>46</v>
      </c>
      <c r="H161" s="38"/>
      <c r="K161" s="29"/>
    </row>
    <row r="162" spans="1:11" ht="12.75">
      <c r="A162" s="14">
        <v>40976</v>
      </c>
      <c r="B162" s="4" t="s">
        <v>25</v>
      </c>
      <c r="C162" s="4" t="s">
        <v>415</v>
      </c>
      <c r="D162" s="4" t="s">
        <v>47</v>
      </c>
      <c r="E162" s="29">
        <v>97.35</v>
      </c>
      <c r="F162" s="4">
        <v>332</v>
      </c>
      <c r="H162" s="38"/>
      <c r="K162" s="29"/>
    </row>
    <row r="163" spans="1:11" ht="12.75">
      <c r="A163" s="14">
        <v>40977</v>
      </c>
      <c r="B163" s="4" t="s">
        <v>345</v>
      </c>
      <c r="C163" s="4" t="s">
        <v>82</v>
      </c>
      <c r="D163" s="4" t="s">
        <v>249</v>
      </c>
      <c r="E163" s="29">
        <v>52.98</v>
      </c>
      <c r="F163" s="4">
        <v>31</v>
      </c>
      <c r="H163" s="38"/>
      <c r="K163" s="29"/>
    </row>
    <row r="164" spans="1:11" ht="12.75">
      <c r="A164" s="14">
        <v>40981</v>
      </c>
      <c r="B164" s="4" t="s">
        <v>424</v>
      </c>
      <c r="C164" s="4" t="s">
        <v>415</v>
      </c>
      <c r="D164" s="4" t="s">
        <v>47</v>
      </c>
      <c r="E164" s="29">
        <v>131.9</v>
      </c>
      <c r="F164" s="4">
        <v>334</v>
      </c>
      <c r="H164" s="38"/>
      <c r="K164" s="29"/>
    </row>
    <row r="165" spans="1:11" ht="12.75">
      <c r="A165" s="14">
        <v>40984</v>
      </c>
      <c r="B165" s="4" t="s">
        <v>378</v>
      </c>
      <c r="C165" s="4" t="s">
        <v>40</v>
      </c>
      <c r="D165" s="4" t="s">
        <v>249</v>
      </c>
      <c r="E165" s="29">
        <v>45.58</v>
      </c>
      <c r="F165" s="4">
        <v>20</v>
      </c>
      <c r="H165" s="38"/>
      <c r="K165" s="29"/>
    </row>
    <row r="166" spans="1:11" ht="12.75">
      <c r="A166" s="14">
        <v>40988</v>
      </c>
      <c r="B166" s="4" t="s">
        <v>96</v>
      </c>
      <c r="C166" s="4" t="s">
        <v>238</v>
      </c>
      <c r="D166" s="4" t="s">
        <v>110</v>
      </c>
      <c r="E166" s="29">
        <v>90.31</v>
      </c>
      <c r="F166" s="4">
        <v>127</v>
      </c>
      <c r="H166" s="38"/>
      <c r="K166" s="29"/>
    </row>
    <row r="167" spans="1:11" ht="12.75">
      <c r="A167" s="14">
        <v>40988</v>
      </c>
      <c r="B167" s="4" t="s">
        <v>48</v>
      </c>
      <c r="C167" s="4" t="s">
        <v>97</v>
      </c>
      <c r="D167" s="4" t="s">
        <v>108</v>
      </c>
      <c r="E167" s="29">
        <v>19.36</v>
      </c>
      <c r="F167" s="4">
        <v>103</v>
      </c>
      <c r="H167" s="38"/>
      <c r="K167" s="29"/>
    </row>
    <row r="168" spans="1:11" ht="12.75">
      <c r="A168" s="14">
        <v>40990</v>
      </c>
      <c r="B168" s="4" t="s">
        <v>48</v>
      </c>
      <c r="C168" s="4" t="s">
        <v>78</v>
      </c>
      <c r="D168" s="4" t="s">
        <v>108</v>
      </c>
      <c r="E168" s="29">
        <v>38.76</v>
      </c>
      <c r="F168" s="4">
        <v>220</v>
      </c>
      <c r="H168" s="38"/>
      <c r="K168" s="29"/>
    </row>
    <row r="169" spans="1:11" ht="12.75">
      <c r="A169" s="14">
        <v>40991</v>
      </c>
      <c r="B169" s="4" t="s">
        <v>96</v>
      </c>
      <c r="C169" s="4" t="s">
        <v>69</v>
      </c>
      <c r="D169" s="4" t="s">
        <v>110</v>
      </c>
      <c r="E169" s="29">
        <v>65.46</v>
      </c>
      <c r="F169" s="4">
        <v>77</v>
      </c>
      <c r="H169" s="38"/>
      <c r="K169" s="29"/>
    </row>
    <row r="170" spans="1:11" ht="12.75">
      <c r="A170" s="14">
        <v>40992</v>
      </c>
      <c r="B170" s="4" t="s">
        <v>96</v>
      </c>
      <c r="C170" s="4" t="s">
        <v>69</v>
      </c>
      <c r="D170" s="4" t="s">
        <v>110</v>
      </c>
      <c r="E170" s="29">
        <v>134.52</v>
      </c>
      <c r="F170" s="4">
        <v>76</v>
      </c>
      <c r="H170" s="38"/>
      <c r="K170" s="29"/>
    </row>
    <row r="171" spans="1:11" ht="12.75">
      <c r="A171" s="14">
        <v>40995</v>
      </c>
      <c r="B171" s="4" t="s">
        <v>8</v>
      </c>
      <c r="C171" s="4" t="s">
        <v>69</v>
      </c>
      <c r="D171" s="4" t="s">
        <v>107</v>
      </c>
      <c r="E171" s="29">
        <v>0</v>
      </c>
      <c r="F171" s="4">
        <v>94</v>
      </c>
      <c r="H171" s="38"/>
      <c r="K171" s="29"/>
    </row>
    <row r="172" spans="1:11" ht="12.75">
      <c r="A172" s="14">
        <v>40998</v>
      </c>
      <c r="B172" s="4" t="s">
        <v>431</v>
      </c>
      <c r="C172" s="4" t="s">
        <v>64</v>
      </c>
      <c r="D172" s="4" t="s">
        <v>249</v>
      </c>
      <c r="E172" s="29">
        <v>68.91</v>
      </c>
      <c r="F172" s="4">
        <v>67</v>
      </c>
      <c r="H172" s="38"/>
      <c r="K172" s="29"/>
    </row>
    <row r="173" spans="1:11" ht="12.75">
      <c r="A173" s="14" t="s">
        <v>433</v>
      </c>
      <c r="B173" s="4" t="s">
        <v>96</v>
      </c>
      <c r="C173" s="4" t="s">
        <v>81</v>
      </c>
      <c r="D173" s="4" t="s">
        <v>110</v>
      </c>
      <c r="E173" s="29">
        <v>235.3</v>
      </c>
      <c r="F173" s="4">
        <v>314</v>
      </c>
      <c r="H173" s="38"/>
      <c r="K173" s="29"/>
    </row>
    <row r="174" spans="1:11" ht="12.75">
      <c r="A174" s="14">
        <v>40999</v>
      </c>
      <c r="B174" s="4" t="s">
        <v>432</v>
      </c>
      <c r="C174" s="4" t="s">
        <v>79</v>
      </c>
      <c r="D174" s="4" t="s">
        <v>251</v>
      </c>
      <c r="E174" s="29">
        <v>18.77</v>
      </c>
      <c r="F174" s="4">
        <v>20</v>
      </c>
      <c r="H174" s="38"/>
      <c r="K174" s="29"/>
    </row>
    <row r="175" spans="1:11" ht="12.75">
      <c r="A175" s="14">
        <v>41001</v>
      </c>
      <c r="B175" s="44" t="s">
        <v>48</v>
      </c>
      <c r="C175" s="44" t="s">
        <v>14</v>
      </c>
      <c r="D175" s="44" t="s">
        <v>108</v>
      </c>
      <c r="E175" s="29">
        <v>19.38</v>
      </c>
      <c r="F175" s="4">
        <v>23</v>
      </c>
      <c r="H175" s="38"/>
      <c r="K175" s="29"/>
    </row>
    <row r="176" spans="1:11" ht="12.75">
      <c r="A176" s="14">
        <v>41002</v>
      </c>
      <c r="B176" s="44" t="s">
        <v>431</v>
      </c>
      <c r="C176" s="44" t="s">
        <v>82</v>
      </c>
      <c r="D176" s="44" t="s">
        <v>249</v>
      </c>
      <c r="E176" s="29">
        <v>40.62</v>
      </c>
      <c r="F176" s="4">
        <v>27</v>
      </c>
      <c r="H176" s="38"/>
      <c r="K176" s="29"/>
    </row>
    <row r="177" spans="1:11" ht="12.75">
      <c r="A177" s="45">
        <v>41002</v>
      </c>
      <c r="B177" s="44" t="s">
        <v>96</v>
      </c>
      <c r="C177" s="44" t="s">
        <v>14</v>
      </c>
      <c r="D177" s="44" t="s">
        <v>110</v>
      </c>
      <c r="E177" s="29">
        <v>47.71</v>
      </c>
      <c r="F177" s="4">
        <v>24</v>
      </c>
      <c r="H177" s="38"/>
      <c r="K177" s="29"/>
    </row>
    <row r="178" spans="1:11" ht="12.75">
      <c r="A178" s="45">
        <v>41003</v>
      </c>
      <c r="B178" s="44" t="s">
        <v>431</v>
      </c>
      <c r="C178" s="44" t="s">
        <v>82</v>
      </c>
      <c r="D178" s="44" t="s">
        <v>249</v>
      </c>
      <c r="E178" s="29">
        <v>35.03</v>
      </c>
      <c r="F178" s="4">
        <v>31</v>
      </c>
      <c r="H178" s="38"/>
      <c r="K178" s="29"/>
    </row>
    <row r="179" spans="1:11" ht="12.75">
      <c r="A179" s="14">
        <v>41003</v>
      </c>
      <c r="B179" s="4" t="s">
        <v>96</v>
      </c>
      <c r="C179" s="4" t="s">
        <v>14</v>
      </c>
      <c r="D179" s="4" t="s">
        <v>110</v>
      </c>
      <c r="E179" s="29">
        <v>50.77</v>
      </c>
      <c r="F179" s="4">
        <v>23</v>
      </c>
      <c r="H179" s="38"/>
      <c r="K179" s="29"/>
    </row>
    <row r="180" spans="1:11" ht="12.75">
      <c r="A180" s="14">
        <v>41004</v>
      </c>
      <c r="B180" s="44" t="s">
        <v>48</v>
      </c>
      <c r="C180" s="44" t="s">
        <v>14</v>
      </c>
      <c r="D180" s="44" t="s">
        <v>108</v>
      </c>
      <c r="E180" s="29">
        <v>19.37</v>
      </c>
      <c r="F180" s="4">
        <v>23</v>
      </c>
      <c r="H180" s="38"/>
      <c r="K180" s="29"/>
    </row>
    <row r="181" spans="1:11" ht="12.75">
      <c r="A181" s="14">
        <v>41004</v>
      </c>
      <c r="B181" s="44" t="s">
        <v>431</v>
      </c>
      <c r="C181" s="44" t="s">
        <v>82</v>
      </c>
      <c r="D181" s="44" t="s">
        <v>249</v>
      </c>
      <c r="E181" s="29">
        <v>40.62</v>
      </c>
      <c r="F181" s="4">
        <v>27</v>
      </c>
      <c r="H181" s="38"/>
      <c r="K181" s="29"/>
    </row>
    <row r="182" spans="1:11" ht="12.75">
      <c r="A182" s="14">
        <v>41005</v>
      </c>
      <c r="B182" s="44" t="s">
        <v>96</v>
      </c>
      <c r="C182" s="44" t="s">
        <v>209</v>
      </c>
      <c r="D182" s="44" t="s">
        <v>251</v>
      </c>
      <c r="E182" s="29">
        <v>89.21</v>
      </c>
      <c r="F182" s="4">
        <v>85</v>
      </c>
      <c r="H182" s="38"/>
      <c r="K182" s="29"/>
    </row>
    <row r="183" spans="1:11" ht="12.75">
      <c r="A183" s="14">
        <v>41006</v>
      </c>
      <c r="B183" s="44" t="s">
        <v>431</v>
      </c>
      <c r="C183" s="44" t="s">
        <v>14</v>
      </c>
      <c r="D183" s="44" t="s">
        <v>110</v>
      </c>
      <c r="E183" s="29">
        <v>14.06</v>
      </c>
      <c r="F183" s="4">
        <v>23</v>
      </c>
      <c r="H183" s="38"/>
      <c r="K183" s="29"/>
    </row>
    <row r="184" spans="1:11" ht="12.75">
      <c r="A184" s="14">
        <v>41006</v>
      </c>
      <c r="B184" s="44" t="s">
        <v>48</v>
      </c>
      <c r="C184" s="44" t="s">
        <v>14</v>
      </c>
      <c r="D184" s="44" t="s">
        <v>108</v>
      </c>
      <c r="E184" s="29">
        <v>19.37</v>
      </c>
      <c r="F184" s="4">
        <v>23</v>
      </c>
      <c r="H184" s="38"/>
      <c r="K184" s="29"/>
    </row>
    <row r="185" spans="1:11" ht="12.75">
      <c r="A185" s="14">
        <v>41006</v>
      </c>
      <c r="B185" s="44" t="s">
        <v>378</v>
      </c>
      <c r="C185" s="44" t="s">
        <v>14</v>
      </c>
      <c r="D185" s="44" t="s">
        <v>110</v>
      </c>
      <c r="E185" s="29">
        <v>50.15</v>
      </c>
      <c r="F185" s="4">
        <v>46</v>
      </c>
      <c r="H185" s="38"/>
      <c r="K185" s="29"/>
    </row>
    <row r="186" spans="1:11" ht="12.75">
      <c r="A186" s="14">
        <v>41008</v>
      </c>
      <c r="B186" s="4" t="s">
        <v>8</v>
      </c>
      <c r="C186" s="4" t="s">
        <v>10</v>
      </c>
      <c r="D186" s="4" t="s">
        <v>107</v>
      </c>
      <c r="E186" s="29">
        <v>0</v>
      </c>
      <c r="F186" s="4">
        <v>82</v>
      </c>
      <c r="H186" s="38"/>
      <c r="K186" s="29"/>
    </row>
    <row r="187" spans="1:11" ht="12.75">
      <c r="A187" s="14">
        <v>41008</v>
      </c>
      <c r="B187" s="4" t="s">
        <v>345</v>
      </c>
      <c r="C187" s="4" t="s">
        <v>62</v>
      </c>
      <c r="D187" s="4" t="s">
        <v>251</v>
      </c>
      <c r="E187" s="29">
        <v>49.68</v>
      </c>
      <c r="F187" s="4">
        <v>10</v>
      </c>
      <c r="H187" s="38"/>
      <c r="K187" s="29"/>
    </row>
    <row r="188" spans="1:11" ht="12.75">
      <c r="A188" s="14">
        <v>41008</v>
      </c>
      <c r="B188" s="44" t="s">
        <v>25</v>
      </c>
      <c r="C188" s="44" t="s">
        <v>9</v>
      </c>
      <c r="D188" s="44" t="s">
        <v>251</v>
      </c>
      <c r="E188" s="29">
        <v>129.84</v>
      </c>
      <c r="F188" s="4">
        <v>60</v>
      </c>
      <c r="H188" s="38"/>
      <c r="K188" s="29"/>
    </row>
    <row r="189" spans="1:11" ht="12.75">
      <c r="A189" s="14">
        <v>41008</v>
      </c>
      <c r="B189" s="4" t="s">
        <v>96</v>
      </c>
      <c r="C189" s="4" t="s">
        <v>71</v>
      </c>
      <c r="D189" s="4" t="s">
        <v>110</v>
      </c>
      <c r="E189" s="29">
        <v>71.08</v>
      </c>
      <c r="F189" s="4">
        <v>64</v>
      </c>
      <c r="H189" s="38"/>
      <c r="K189" s="29"/>
    </row>
    <row r="190" spans="1:11" ht="12.75">
      <c r="A190" s="14">
        <v>41009</v>
      </c>
      <c r="B190" s="44" t="s">
        <v>48</v>
      </c>
      <c r="C190" s="44" t="s">
        <v>36</v>
      </c>
      <c r="D190" s="44" t="s">
        <v>108</v>
      </c>
      <c r="E190" s="29">
        <v>19.37</v>
      </c>
      <c r="F190" s="4">
        <v>51</v>
      </c>
      <c r="H190" s="38"/>
      <c r="K190" s="29"/>
    </row>
    <row r="191" spans="1:11" ht="12.75">
      <c r="A191" s="14">
        <v>41012</v>
      </c>
      <c r="B191" s="44" t="s">
        <v>25</v>
      </c>
      <c r="C191" s="44" t="s">
        <v>262</v>
      </c>
      <c r="D191" s="44" t="s">
        <v>251</v>
      </c>
      <c r="E191" s="29">
        <v>183.93</v>
      </c>
      <c r="F191" s="4">
        <v>94</v>
      </c>
      <c r="H191" s="38"/>
      <c r="K191" s="29"/>
    </row>
    <row r="192" spans="1:11" ht="12.75">
      <c r="A192" s="14">
        <v>41013</v>
      </c>
      <c r="B192" s="4" t="s">
        <v>345</v>
      </c>
      <c r="C192" s="4" t="s">
        <v>7</v>
      </c>
      <c r="D192" s="4" t="s">
        <v>251</v>
      </c>
      <c r="E192" s="29">
        <v>76.79</v>
      </c>
      <c r="F192" s="4">
        <v>50</v>
      </c>
      <c r="H192" s="38"/>
      <c r="K192" s="29"/>
    </row>
    <row r="193" spans="1:11" ht="12.75">
      <c r="A193" s="14">
        <v>41015</v>
      </c>
      <c r="B193" s="4" t="s">
        <v>8</v>
      </c>
      <c r="C193" s="4" t="s">
        <v>238</v>
      </c>
      <c r="D193" s="4" t="s">
        <v>107</v>
      </c>
      <c r="E193" s="29">
        <v>0</v>
      </c>
      <c r="F193" s="4">
        <v>128</v>
      </c>
      <c r="H193" s="38"/>
      <c r="K193" s="29"/>
    </row>
    <row r="194" spans="1:11" ht="12.75">
      <c r="A194" s="14">
        <v>41016</v>
      </c>
      <c r="B194" s="4" t="s">
        <v>8</v>
      </c>
      <c r="C194" s="4" t="s">
        <v>9</v>
      </c>
      <c r="D194" s="4" t="s">
        <v>107</v>
      </c>
      <c r="E194" s="29">
        <v>0</v>
      </c>
      <c r="F194" s="4">
        <v>50</v>
      </c>
      <c r="H194" s="38"/>
      <c r="K194" s="29"/>
    </row>
    <row r="195" spans="1:11" ht="12.75">
      <c r="A195" s="14">
        <v>41016</v>
      </c>
      <c r="B195" s="4" t="s">
        <v>345</v>
      </c>
      <c r="C195" s="4" t="s">
        <v>10</v>
      </c>
      <c r="D195" s="4" t="s">
        <v>434</v>
      </c>
      <c r="E195" s="29">
        <v>52.29</v>
      </c>
      <c r="F195" s="4">
        <v>74</v>
      </c>
      <c r="H195" s="38"/>
      <c r="K195" s="29"/>
    </row>
    <row r="196" spans="1:11" ht="12.75">
      <c r="A196" s="14">
        <v>41016</v>
      </c>
      <c r="B196" s="4" t="s">
        <v>48</v>
      </c>
      <c r="C196" s="4" t="s">
        <v>10</v>
      </c>
      <c r="D196" s="4" t="s">
        <v>108</v>
      </c>
      <c r="E196" s="29">
        <v>19.36</v>
      </c>
      <c r="F196" s="4">
        <v>73</v>
      </c>
      <c r="H196" s="38"/>
      <c r="K196" s="29"/>
    </row>
    <row r="197" spans="1:11" ht="12.75">
      <c r="A197" s="14">
        <v>41018</v>
      </c>
      <c r="B197" s="4" t="s">
        <v>96</v>
      </c>
      <c r="C197" s="4" t="s">
        <v>10</v>
      </c>
      <c r="D197" s="4" t="s">
        <v>110</v>
      </c>
      <c r="E197" s="29">
        <v>67.09</v>
      </c>
      <c r="F197" s="4">
        <v>93</v>
      </c>
      <c r="H197" s="38"/>
      <c r="K197" s="29"/>
    </row>
    <row r="198" spans="1:11" ht="12.75">
      <c r="A198" s="14">
        <v>41018</v>
      </c>
      <c r="B198" s="4" t="s">
        <v>345</v>
      </c>
      <c r="C198" s="4" t="s">
        <v>7</v>
      </c>
      <c r="D198" s="4" t="s">
        <v>434</v>
      </c>
      <c r="E198" s="29">
        <v>61.42</v>
      </c>
      <c r="F198" s="4">
        <v>50</v>
      </c>
      <c r="H198" s="38"/>
      <c r="K198" s="29"/>
    </row>
    <row r="199" spans="1:11" ht="12.75">
      <c r="A199" s="14">
        <v>41019</v>
      </c>
      <c r="B199" s="4" t="s">
        <v>48</v>
      </c>
      <c r="C199" s="4" t="s">
        <v>36</v>
      </c>
      <c r="D199" s="4" t="s">
        <v>108</v>
      </c>
      <c r="E199" s="29">
        <v>19.36</v>
      </c>
      <c r="F199" s="4">
        <v>50</v>
      </c>
      <c r="H199" s="38"/>
      <c r="K199" s="29"/>
    </row>
    <row r="200" spans="1:11" ht="12.75">
      <c r="A200" s="14">
        <v>41019</v>
      </c>
      <c r="B200" s="4" t="s">
        <v>345</v>
      </c>
      <c r="C200" s="4" t="s">
        <v>11</v>
      </c>
      <c r="D200" s="4" t="s">
        <v>251</v>
      </c>
      <c r="E200" s="29">
        <v>99.16</v>
      </c>
      <c r="F200" s="4">
        <v>139</v>
      </c>
      <c r="H200" s="38"/>
      <c r="K200" s="29"/>
    </row>
    <row r="201" spans="1:11" ht="12.75">
      <c r="A201" s="14">
        <v>41020</v>
      </c>
      <c r="B201" s="4" t="s">
        <v>48</v>
      </c>
      <c r="C201" s="4" t="s">
        <v>36</v>
      </c>
      <c r="D201" s="4" t="s">
        <v>108</v>
      </c>
      <c r="E201" s="29">
        <v>19.36</v>
      </c>
      <c r="F201" s="4">
        <v>48</v>
      </c>
      <c r="H201" s="38"/>
      <c r="K201" s="29"/>
    </row>
    <row r="202" spans="1:11" ht="12.75">
      <c r="A202" s="14">
        <v>41022</v>
      </c>
      <c r="B202" s="4" t="s">
        <v>48</v>
      </c>
      <c r="C202" s="4" t="s">
        <v>14</v>
      </c>
      <c r="D202" s="4" t="s">
        <v>108</v>
      </c>
      <c r="E202" s="29">
        <v>19.36</v>
      </c>
      <c r="F202" s="4">
        <v>23</v>
      </c>
      <c r="H202" s="38"/>
      <c r="K202" s="29"/>
    </row>
    <row r="203" spans="1:11" ht="12.75">
      <c r="A203" s="14">
        <v>41022</v>
      </c>
      <c r="B203" s="4" t="s">
        <v>96</v>
      </c>
      <c r="C203" s="4" t="s">
        <v>36</v>
      </c>
      <c r="D203" s="4" t="s">
        <v>110</v>
      </c>
      <c r="E203" s="29">
        <v>64.04</v>
      </c>
      <c r="F203" s="4">
        <v>51</v>
      </c>
      <c r="H203" s="38"/>
      <c r="K203" s="29"/>
    </row>
    <row r="204" spans="1:11" ht="12.75">
      <c r="A204" s="14">
        <v>41023</v>
      </c>
      <c r="B204" s="4" t="s">
        <v>25</v>
      </c>
      <c r="C204" s="4" t="s">
        <v>69</v>
      </c>
      <c r="D204" s="4" t="s">
        <v>110</v>
      </c>
      <c r="E204" s="29">
        <v>151.43</v>
      </c>
      <c r="F204" s="4">
        <v>77</v>
      </c>
      <c r="H204" s="38"/>
      <c r="K204" s="29"/>
    </row>
    <row r="205" spans="1:11" ht="12.75">
      <c r="A205" s="14">
        <v>41023</v>
      </c>
      <c r="B205" s="4" t="s">
        <v>48</v>
      </c>
      <c r="C205" s="4" t="s">
        <v>7</v>
      </c>
      <c r="D205" s="4" t="s">
        <v>108</v>
      </c>
      <c r="E205" s="29">
        <v>19.36</v>
      </c>
      <c r="F205" s="4">
        <v>50</v>
      </c>
      <c r="H205" s="38"/>
      <c r="K205" s="29"/>
    </row>
    <row r="206" spans="1:11" ht="12.75">
      <c r="A206" s="14">
        <v>41023</v>
      </c>
      <c r="B206" s="4" t="s">
        <v>8</v>
      </c>
      <c r="C206" s="4" t="s">
        <v>97</v>
      </c>
      <c r="D206" s="4" t="s">
        <v>107</v>
      </c>
      <c r="E206" s="29">
        <v>0</v>
      </c>
      <c r="F206" s="4">
        <v>117</v>
      </c>
      <c r="H206" s="38"/>
      <c r="K206" s="29"/>
    </row>
    <row r="207" spans="1:11" ht="12.75">
      <c r="A207" s="14">
        <v>41026</v>
      </c>
      <c r="B207" s="4" t="s">
        <v>48</v>
      </c>
      <c r="C207" s="4" t="s">
        <v>11</v>
      </c>
      <c r="D207" s="4" t="s">
        <v>108</v>
      </c>
      <c r="E207" s="29">
        <v>38.78</v>
      </c>
      <c r="F207" s="4">
        <v>136</v>
      </c>
      <c r="H207" s="38"/>
      <c r="K207" s="29"/>
    </row>
    <row r="208" spans="1:11" ht="12.75">
      <c r="A208" s="14">
        <v>41027</v>
      </c>
      <c r="B208" s="4" t="s">
        <v>48</v>
      </c>
      <c r="C208" s="4" t="s">
        <v>11</v>
      </c>
      <c r="D208" s="4" t="s">
        <v>108</v>
      </c>
      <c r="E208" s="29">
        <v>38.78</v>
      </c>
      <c r="F208" s="4">
        <v>137</v>
      </c>
      <c r="H208" s="38"/>
      <c r="K208" s="29"/>
    </row>
    <row r="209" spans="1:11" ht="12.75">
      <c r="A209" s="14">
        <v>41027</v>
      </c>
      <c r="B209" s="4" t="s">
        <v>8</v>
      </c>
      <c r="C209" s="4" t="s">
        <v>9</v>
      </c>
      <c r="D209" s="4" t="s">
        <v>107</v>
      </c>
      <c r="E209" s="29">
        <v>0</v>
      </c>
      <c r="F209" s="4">
        <v>50</v>
      </c>
      <c r="H209" s="38"/>
      <c r="K209" s="29"/>
    </row>
    <row r="210" spans="1:11" ht="12.75">
      <c r="A210" s="14">
        <v>41028</v>
      </c>
      <c r="B210" s="4" t="s">
        <v>8</v>
      </c>
      <c r="C210" s="4" t="s">
        <v>9</v>
      </c>
      <c r="D210" s="4" t="s">
        <v>107</v>
      </c>
      <c r="E210" s="29">
        <v>0</v>
      </c>
      <c r="F210" s="4">
        <v>50</v>
      </c>
      <c r="H210" s="38"/>
      <c r="K210" s="29"/>
    </row>
    <row r="211" spans="1:11" ht="12.75">
      <c r="A211" s="14">
        <v>41029</v>
      </c>
      <c r="B211" s="4" t="s">
        <v>96</v>
      </c>
      <c r="C211" s="4" t="s">
        <v>14</v>
      </c>
      <c r="D211" s="4" t="s">
        <v>110</v>
      </c>
      <c r="E211" s="29">
        <v>63.78</v>
      </c>
      <c r="F211" s="4">
        <v>24</v>
      </c>
      <c r="H211" s="38"/>
      <c r="K211" s="29"/>
    </row>
    <row r="212" spans="1:11" ht="12.75">
      <c r="A212" s="14">
        <v>41031</v>
      </c>
      <c r="B212" s="4" t="s">
        <v>345</v>
      </c>
      <c r="C212" s="4" t="s">
        <v>36</v>
      </c>
      <c r="D212" s="4" t="s">
        <v>251</v>
      </c>
      <c r="E212" s="29">
        <v>77.32</v>
      </c>
      <c r="F212" s="4">
        <v>51</v>
      </c>
      <c r="H212" s="38"/>
      <c r="K212" s="29"/>
    </row>
    <row r="213" spans="1:11" ht="12.75">
      <c r="A213" s="14">
        <v>41032</v>
      </c>
      <c r="B213" s="4" t="s">
        <v>8</v>
      </c>
      <c r="C213" s="4" t="s">
        <v>9</v>
      </c>
      <c r="D213" s="4" t="s">
        <v>107</v>
      </c>
      <c r="E213" s="29">
        <v>0</v>
      </c>
      <c r="F213" s="4">
        <v>50</v>
      </c>
      <c r="H213" s="38"/>
      <c r="K213" s="29"/>
    </row>
    <row r="214" spans="1:11" ht="12.75">
      <c r="A214" s="14">
        <v>41032</v>
      </c>
      <c r="B214" s="4" t="s">
        <v>96</v>
      </c>
      <c r="C214" s="4" t="s">
        <v>7</v>
      </c>
      <c r="D214" s="4" t="s">
        <v>110</v>
      </c>
      <c r="E214" s="29">
        <v>55.99</v>
      </c>
      <c r="F214" s="4">
        <v>50</v>
      </c>
      <c r="H214" s="38"/>
      <c r="K214" s="29"/>
    </row>
    <row r="215" spans="1:11" ht="12.75">
      <c r="A215" s="14">
        <v>41032</v>
      </c>
      <c r="B215" s="4" t="s">
        <v>345</v>
      </c>
      <c r="C215" s="4" t="s">
        <v>36</v>
      </c>
      <c r="D215" s="4" t="s">
        <v>251</v>
      </c>
      <c r="E215" s="29">
        <v>67.51</v>
      </c>
      <c r="F215" s="4">
        <v>52</v>
      </c>
      <c r="H215" s="38"/>
      <c r="K215" s="29"/>
    </row>
    <row r="216" spans="1:11" ht="12.75">
      <c r="A216" s="14">
        <v>41032</v>
      </c>
      <c r="B216" s="4" t="s">
        <v>48</v>
      </c>
      <c r="C216" s="4" t="s">
        <v>436</v>
      </c>
      <c r="D216" s="4" t="s">
        <v>108</v>
      </c>
      <c r="E216" s="29">
        <v>38.75</v>
      </c>
      <c r="F216" s="4">
        <v>112</v>
      </c>
      <c r="H216" s="38"/>
      <c r="K216" s="29"/>
    </row>
    <row r="217" spans="1:11" ht="12.75">
      <c r="A217" s="14" t="s">
        <v>435</v>
      </c>
      <c r="B217" s="4" t="s">
        <v>8</v>
      </c>
      <c r="C217" s="4" t="s">
        <v>9</v>
      </c>
      <c r="D217" s="4" t="s">
        <v>107</v>
      </c>
      <c r="E217" s="29">
        <v>0</v>
      </c>
      <c r="F217" s="4">
        <v>98</v>
      </c>
      <c r="H217" s="38"/>
      <c r="K217" s="29"/>
    </row>
    <row r="218" spans="1:11" ht="12.75">
      <c r="A218" s="14">
        <v>41041</v>
      </c>
      <c r="B218" s="4" t="s">
        <v>254</v>
      </c>
      <c r="C218" s="4" t="s">
        <v>406</v>
      </c>
      <c r="D218" s="4" t="s">
        <v>105</v>
      </c>
      <c r="E218" s="29">
        <v>58.12</v>
      </c>
      <c r="F218" s="4">
        <v>220</v>
      </c>
      <c r="H218" s="38"/>
      <c r="K218" s="29"/>
    </row>
    <row r="219" spans="1:11" ht="12.75">
      <c r="A219" s="14">
        <v>41041</v>
      </c>
      <c r="B219" s="4" t="s">
        <v>345</v>
      </c>
      <c r="C219" s="4" t="s">
        <v>421</v>
      </c>
      <c r="D219" s="4" t="s">
        <v>251</v>
      </c>
      <c r="E219" s="29">
        <v>84.1</v>
      </c>
      <c r="F219" s="4">
        <v>101</v>
      </c>
      <c r="H219" s="38"/>
      <c r="K219" s="29"/>
    </row>
    <row r="220" spans="1:11" ht="12.75">
      <c r="A220" s="14">
        <v>41042</v>
      </c>
      <c r="B220" s="4" t="s">
        <v>345</v>
      </c>
      <c r="C220" s="4" t="s">
        <v>421</v>
      </c>
      <c r="D220" s="4" t="s">
        <v>251</v>
      </c>
      <c r="E220" s="29">
        <v>91.03</v>
      </c>
      <c r="F220" s="4">
        <v>102</v>
      </c>
      <c r="H220" s="38"/>
      <c r="K220" s="29"/>
    </row>
    <row r="221" spans="1:11" ht="12.75">
      <c r="A221" s="14">
        <v>41044</v>
      </c>
      <c r="B221" s="4" t="s">
        <v>48</v>
      </c>
      <c r="C221" s="4" t="s">
        <v>262</v>
      </c>
      <c r="D221" s="4" t="s">
        <v>108</v>
      </c>
      <c r="E221" s="29">
        <v>19.38</v>
      </c>
      <c r="F221" s="4">
        <v>88</v>
      </c>
      <c r="H221" s="38"/>
      <c r="K221" s="29"/>
    </row>
    <row r="222" spans="1:11" ht="12.75">
      <c r="A222" s="14">
        <v>41045</v>
      </c>
      <c r="B222" s="4" t="s">
        <v>8</v>
      </c>
      <c r="C222" s="4" t="s">
        <v>371</v>
      </c>
      <c r="D222" s="4" t="s">
        <v>107</v>
      </c>
      <c r="E222" s="29">
        <v>0</v>
      </c>
      <c r="F222" s="4">
        <v>280</v>
      </c>
      <c r="H222" s="38"/>
      <c r="K222" s="29"/>
    </row>
    <row r="223" spans="1:11" ht="12.75">
      <c r="A223" s="14">
        <v>41046</v>
      </c>
      <c r="B223" s="4" t="s">
        <v>345</v>
      </c>
      <c r="C223" s="4" t="s">
        <v>24</v>
      </c>
      <c r="D223" s="4" t="s">
        <v>105</v>
      </c>
      <c r="E223" s="29">
        <v>157.14</v>
      </c>
      <c r="F223" s="4">
        <v>433</v>
      </c>
      <c r="H223" s="38"/>
      <c r="K223" s="29"/>
    </row>
    <row r="224" spans="1:11" ht="12.75">
      <c r="A224" s="14">
        <v>41048</v>
      </c>
      <c r="B224" s="4" t="s">
        <v>345</v>
      </c>
      <c r="C224" s="4" t="s">
        <v>437</v>
      </c>
      <c r="D224" s="4" t="s">
        <v>251</v>
      </c>
      <c r="E224" s="29">
        <v>193.24</v>
      </c>
      <c r="F224" s="4">
        <v>394</v>
      </c>
      <c r="H224" s="38"/>
      <c r="K224" s="29"/>
    </row>
    <row r="225" spans="1:11" ht="12.75">
      <c r="A225" s="14">
        <v>41061</v>
      </c>
      <c r="B225" s="4" t="s">
        <v>48</v>
      </c>
      <c r="C225" s="4" t="s">
        <v>371</v>
      </c>
      <c r="D225" s="4" t="s">
        <v>108</v>
      </c>
      <c r="E225" s="29">
        <v>58.12</v>
      </c>
      <c r="F225" s="4">
        <v>359</v>
      </c>
      <c r="H225" s="38"/>
      <c r="K225" s="29"/>
    </row>
    <row r="226" spans="1:11" ht="12.75">
      <c r="A226" s="14">
        <v>41070</v>
      </c>
      <c r="B226" s="4" t="s">
        <v>54</v>
      </c>
      <c r="C226" s="4" t="s">
        <v>21</v>
      </c>
      <c r="D226" s="4" t="s">
        <v>15</v>
      </c>
      <c r="E226" s="29">
        <v>192.93</v>
      </c>
      <c r="F226" s="4">
        <v>639</v>
      </c>
      <c r="H226" s="38"/>
      <c r="K226" s="29"/>
    </row>
    <row r="227" spans="1:11" ht="12.75">
      <c r="A227" s="14">
        <v>41080</v>
      </c>
      <c r="B227" s="4" t="s">
        <v>54</v>
      </c>
      <c r="C227" s="4" t="s">
        <v>371</v>
      </c>
      <c r="D227" s="4" t="s">
        <v>210</v>
      </c>
      <c r="E227" s="29">
        <v>198.61</v>
      </c>
      <c r="F227" s="4">
        <v>568</v>
      </c>
      <c r="H227" s="38"/>
      <c r="K227" s="29"/>
    </row>
    <row r="228" spans="1:11" ht="12.75">
      <c r="A228" s="4"/>
      <c r="B228" s="4"/>
      <c r="C228" s="4"/>
      <c r="D228" s="4"/>
      <c r="E228" s="29"/>
      <c r="F228" s="4"/>
      <c r="K228" s="29"/>
    </row>
    <row r="229" spans="1:11" ht="12.75">
      <c r="A229" s="4"/>
      <c r="B229" s="4"/>
      <c r="C229" s="4"/>
      <c r="D229" s="4" t="s">
        <v>187</v>
      </c>
      <c r="E229" s="13">
        <f>SUM(E3:E228)</f>
        <v>17648.99000000001</v>
      </c>
      <c r="F229" s="4">
        <f>SUM(F4:F228)</f>
        <v>27422</v>
      </c>
      <c r="K229" s="29"/>
    </row>
    <row r="230" spans="1:11" ht="12.75">
      <c r="A230" s="4"/>
      <c r="B230" s="4"/>
      <c r="C230" s="4"/>
      <c r="D230" s="4" t="s">
        <v>186</v>
      </c>
      <c r="E230" s="25">
        <f>-(359.44+4904.3)</f>
        <v>-5263.74</v>
      </c>
      <c r="F230" s="4"/>
      <c r="K230" s="38"/>
    </row>
    <row r="231" spans="1:6" ht="12.75">
      <c r="A231" s="4"/>
      <c r="B231" s="4"/>
      <c r="C231" s="4"/>
      <c r="D231" s="17" t="s">
        <v>188</v>
      </c>
      <c r="E231" s="12">
        <f>E229+E230</f>
        <v>12385.25000000001</v>
      </c>
      <c r="F231" s="4"/>
    </row>
    <row r="232" spans="1:6" ht="12.75">
      <c r="A232" s="4"/>
      <c r="B232" s="4"/>
      <c r="C232" s="4"/>
      <c r="E232" s="5"/>
      <c r="F232" s="4"/>
    </row>
    <row r="233" spans="1:6" ht="12.75">
      <c r="A233" s="4"/>
      <c r="B233" s="4"/>
      <c r="C233" s="4"/>
      <c r="D233" s="4"/>
      <c r="E233" s="20"/>
      <c r="F233" s="4"/>
    </row>
    <row r="234" spans="1:6" ht="18">
      <c r="A234" s="4"/>
      <c r="B234" s="4"/>
      <c r="C234" s="52" t="s">
        <v>243</v>
      </c>
      <c r="D234" s="52"/>
      <c r="E234" s="37">
        <f>E229+E230-10000</f>
        <v>2385.250000000009</v>
      </c>
      <c r="F234" s="4"/>
    </row>
    <row r="235" spans="1:6" ht="12.75">
      <c r="A235" s="4"/>
      <c r="B235" s="4"/>
      <c r="C235" s="4"/>
      <c r="D235" s="4"/>
      <c r="E235" s="20"/>
      <c r="F235" s="4"/>
    </row>
    <row r="236" spans="1:6" ht="12.75">
      <c r="A236" s="4"/>
      <c r="B236" s="4"/>
      <c r="C236" s="4"/>
      <c r="D236" s="4"/>
      <c r="E236" s="20"/>
      <c r="F236" s="4"/>
    </row>
    <row r="237" spans="1:6" ht="12.75">
      <c r="A237" s="4"/>
      <c r="B237" s="4"/>
      <c r="C237" s="4"/>
      <c r="D237" s="4"/>
      <c r="E237" s="20"/>
      <c r="F237" s="4"/>
    </row>
    <row r="238" spans="1:6" ht="12.75">
      <c r="A238" s="4"/>
      <c r="B238" s="4"/>
      <c r="C238" s="4"/>
      <c r="D238" s="4"/>
      <c r="E238" s="20"/>
      <c r="F238" s="4"/>
    </row>
    <row r="239" spans="1:6" ht="12.75">
      <c r="A239" s="4"/>
      <c r="B239" s="4"/>
      <c r="C239" s="4"/>
      <c r="D239" s="4"/>
      <c r="E239" s="26"/>
      <c r="F239" s="4"/>
    </row>
    <row r="240" spans="1:6" ht="12.75">
      <c r="A240" s="4"/>
      <c r="B240" s="4"/>
      <c r="C240" s="4"/>
      <c r="D240" s="4"/>
      <c r="E240" s="26"/>
      <c r="F240" s="4"/>
    </row>
    <row r="241" spans="1:6" ht="12.75">
      <c r="A241" s="4"/>
      <c r="B241" s="4"/>
      <c r="C241" s="4"/>
      <c r="D241" s="4"/>
      <c r="E241" s="26"/>
      <c r="F241" s="4"/>
    </row>
    <row r="242" spans="1:6" ht="12.75">
      <c r="A242" s="4"/>
      <c r="B242" s="4"/>
      <c r="C242" s="4"/>
      <c r="D242" s="4"/>
      <c r="E242" s="26"/>
      <c r="F242" s="4"/>
    </row>
    <row r="243" spans="1:6" ht="12.75">
      <c r="A243" s="4"/>
      <c r="B243" s="4"/>
      <c r="C243" s="4"/>
      <c r="D243" s="4"/>
      <c r="E243" s="26"/>
      <c r="F243" s="4"/>
    </row>
    <row r="244" spans="1:6" ht="12.75">
      <c r="A244" s="4"/>
      <c r="B244" s="4"/>
      <c r="C244" s="4"/>
      <c r="D244" s="4"/>
      <c r="E244" s="26"/>
      <c r="F244" s="4"/>
    </row>
    <row r="245" spans="1:6" ht="12.75">
      <c r="A245" s="4"/>
      <c r="B245" s="4"/>
      <c r="C245" s="4"/>
      <c r="D245" s="4"/>
      <c r="E245" s="26"/>
      <c r="F245" s="4"/>
    </row>
    <row r="246" spans="1:6" ht="12.75">
      <c r="A246" s="4"/>
      <c r="B246" s="4"/>
      <c r="C246" s="4"/>
      <c r="D246" s="4"/>
      <c r="E246" s="4"/>
      <c r="F246" s="4"/>
    </row>
    <row r="247" spans="1:6" ht="12.75">
      <c r="A247" s="4"/>
      <c r="B247" s="4"/>
      <c r="C247" s="4"/>
      <c r="D247" s="4"/>
      <c r="E247" s="4"/>
      <c r="F247" s="4"/>
    </row>
    <row r="248" spans="1:6" ht="12.75">
      <c r="A248" s="4"/>
      <c r="B248" s="4"/>
      <c r="C248" s="4"/>
      <c r="D248" s="4"/>
      <c r="E248" s="4"/>
      <c r="F248" s="4"/>
    </row>
    <row r="249" spans="1:6" ht="12.75">
      <c r="A249" s="4"/>
      <c r="B249" s="4"/>
      <c r="C249" s="4"/>
      <c r="D249" s="4"/>
      <c r="E249" s="4"/>
      <c r="F249" s="4"/>
    </row>
  </sheetData>
  <sheetProtection/>
  <mergeCells count="2">
    <mergeCell ref="A1:F1"/>
    <mergeCell ref="C234:D234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55">
      <selection activeCell="E87" sqref="E87"/>
    </sheetView>
  </sheetViews>
  <sheetFormatPr defaultColWidth="9.140625" defaultRowHeight="12.75"/>
  <cols>
    <col min="1" max="1" width="12.28125" style="0" customWidth="1"/>
    <col min="2" max="2" width="13.57421875" style="0" customWidth="1"/>
    <col min="3" max="3" width="19.140625" style="0" customWidth="1"/>
    <col min="4" max="4" width="12.00390625" style="0" customWidth="1"/>
    <col min="5" max="5" width="11.28125" style="0" customWidth="1"/>
  </cols>
  <sheetData>
    <row r="1" spans="1:5" ht="20.25">
      <c r="A1" s="55" t="s">
        <v>217</v>
      </c>
      <c r="B1" s="55"/>
      <c r="C1" s="55"/>
      <c r="D1" s="55"/>
      <c r="E1" s="55"/>
    </row>
    <row r="2" ht="13.5" thickBot="1">
      <c r="A2" s="18"/>
    </row>
    <row r="3" spans="1:5" ht="18.75" thickBot="1">
      <c r="A3" s="2" t="s">
        <v>0</v>
      </c>
      <c r="B3" s="9" t="s">
        <v>1</v>
      </c>
      <c r="C3" s="9" t="s">
        <v>3</v>
      </c>
      <c r="D3" s="9" t="s">
        <v>2</v>
      </c>
      <c r="E3" s="9" t="s">
        <v>4</v>
      </c>
    </row>
    <row r="5" spans="1:5" ht="12.75">
      <c r="A5" s="14">
        <v>39338</v>
      </c>
      <c r="B5" s="4" t="s">
        <v>54</v>
      </c>
      <c r="C5" s="4" t="s">
        <v>36</v>
      </c>
      <c r="D5" s="4" t="s">
        <v>219</v>
      </c>
      <c r="E5" s="20">
        <v>98.9</v>
      </c>
    </row>
    <row r="6" spans="1:5" ht="12.75">
      <c r="A6" s="14">
        <v>39343</v>
      </c>
      <c r="B6" s="4" t="s">
        <v>155</v>
      </c>
      <c r="C6" s="4" t="s">
        <v>36</v>
      </c>
      <c r="D6" s="4" t="s">
        <v>219</v>
      </c>
      <c r="E6" s="20">
        <v>51.63</v>
      </c>
    </row>
    <row r="7" spans="1:5" ht="12.75">
      <c r="A7" s="14">
        <v>39352</v>
      </c>
      <c r="B7" s="4" t="s">
        <v>208</v>
      </c>
      <c r="C7" s="4" t="s">
        <v>64</v>
      </c>
      <c r="D7" s="4" t="s">
        <v>219</v>
      </c>
      <c r="E7" s="20">
        <v>62.35</v>
      </c>
    </row>
    <row r="8" spans="1:5" ht="12.75">
      <c r="A8" s="14">
        <v>39366</v>
      </c>
      <c r="B8" s="4" t="s">
        <v>208</v>
      </c>
      <c r="C8" s="4" t="s">
        <v>9</v>
      </c>
      <c r="D8" s="4" t="s">
        <v>219</v>
      </c>
      <c r="E8" s="21">
        <v>54.42</v>
      </c>
    </row>
    <row r="9" spans="1:6" ht="15">
      <c r="A9" s="56" t="s">
        <v>218</v>
      </c>
      <c r="B9" s="56"/>
      <c r="C9" s="56"/>
      <c r="D9" s="56"/>
      <c r="E9" s="19">
        <f>SUM(E5:E8)</f>
        <v>267.3</v>
      </c>
      <c r="F9" t="s">
        <v>289</v>
      </c>
    </row>
    <row r="10" ht="12.75">
      <c r="E10" t="s">
        <v>261</v>
      </c>
    </row>
    <row r="13" spans="1:6" ht="20.25">
      <c r="A13" s="53" t="s">
        <v>268</v>
      </c>
      <c r="B13" s="53"/>
      <c r="C13" s="53"/>
      <c r="D13" s="53"/>
      <c r="E13" s="53"/>
      <c r="F13" s="30"/>
    </row>
    <row r="14" spans="1:6" ht="12.75">
      <c r="A14" s="30"/>
      <c r="B14" s="30"/>
      <c r="C14" s="30"/>
      <c r="D14" s="30"/>
      <c r="E14" s="30"/>
      <c r="F14" s="30"/>
    </row>
    <row r="15" spans="1:6" ht="18">
      <c r="A15" s="31" t="s">
        <v>0</v>
      </c>
      <c r="B15" s="31" t="s">
        <v>1</v>
      </c>
      <c r="C15" s="31" t="s">
        <v>3</v>
      </c>
      <c r="D15" s="31" t="s">
        <v>2</v>
      </c>
      <c r="E15" s="31" t="s">
        <v>4</v>
      </c>
      <c r="F15" s="31" t="s">
        <v>133</v>
      </c>
    </row>
    <row r="16" spans="1:6" ht="12.75">
      <c r="A16" s="32">
        <v>39695</v>
      </c>
      <c r="B16" s="33" t="s">
        <v>274</v>
      </c>
      <c r="C16" s="33" t="s">
        <v>79</v>
      </c>
      <c r="D16" s="33" t="s">
        <v>219</v>
      </c>
      <c r="E16" s="34">
        <v>43.37</v>
      </c>
      <c r="F16" s="30"/>
    </row>
    <row r="17" spans="1:6" ht="12.75">
      <c r="A17" s="32">
        <v>39697</v>
      </c>
      <c r="B17" s="33" t="s">
        <v>274</v>
      </c>
      <c r="C17" s="33" t="s">
        <v>40</v>
      </c>
      <c r="D17" s="33" t="s">
        <v>219</v>
      </c>
      <c r="E17" s="34">
        <v>39.23</v>
      </c>
      <c r="F17" s="30"/>
    </row>
    <row r="18" spans="1:6" ht="12.75">
      <c r="A18" s="32">
        <v>39704</v>
      </c>
      <c r="B18" s="33" t="s">
        <v>80</v>
      </c>
      <c r="C18" s="33" t="s">
        <v>84</v>
      </c>
      <c r="D18" s="33" t="s">
        <v>219</v>
      </c>
      <c r="E18" s="34">
        <v>92.87</v>
      </c>
      <c r="F18" s="30">
        <v>36</v>
      </c>
    </row>
    <row r="19" spans="1:6" ht="12.75">
      <c r="A19" s="32">
        <v>39709</v>
      </c>
      <c r="B19" s="33" t="s">
        <v>274</v>
      </c>
      <c r="C19" s="33" t="s">
        <v>79</v>
      </c>
      <c r="D19" s="33" t="s">
        <v>219</v>
      </c>
      <c r="E19" s="34">
        <v>43.13</v>
      </c>
      <c r="F19" s="30">
        <v>25</v>
      </c>
    </row>
    <row r="20" spans="1:6" ht="12.75">
      <c r="A20" s="32">
        <v>39711</v>
      </c>
      <c r="B20" s="33" t="s">
        <v>80</v>
      </c>
      <c r="C20" s="33" t="s">
        <v>36</v>
      </c>
      <c r="D20" s="33" t="s">
        <v>219</v>
      </c>
      <c r="E20" s="34">
        <v>85.57</v>
      </c>
      <c r="F20" s="30">
        <v>51</v>
      </c>
    </row>
    <row r="21" spans="1:6" ht="12.75">
      <c r="A21" s="32">
        <v>39711</v>
      </c>
      <c r="B21" s="33" t="s">
        <v>135</v>
      </c>
      <c r="C21" s="33" t="s">
        <v>36</v>
      </c>
      <c r="D21" s="33" t="s">
        <v>219</v>
      </c>
      <c r="E21" s="34">
        <v>84.17</v>
      </c>
      <c r="F21" s="30">
        <v>58</v>
      </c>
    </row>
    <row r="22" spans="1:6" ht="12.75">
      <c r="A22" s="32">
        <v>39716</v>
      </c>
      <c r="B22" s="33" t="s">
        <v>5</v>
      </c>
      <c r="C22" s="33" t="s">
        <v>284</v>
      </c>
      <c r="D22" s="33" t="s">
        <v>219</v>
      </c>
      <c r="E22" s="34">
        <v>100.7</v>
      </c>
      <c r="F22" s="30">
        <v>60</v>
      </c>
    </row>
    <row r="23" spans="1:6" ht="12.75">
      <c r="A23" s="32">
        <v>39721</v>
      </c>
      <c r="B23" s="33" t="s">
        <v>254</v>
      </c>
      <c r="C23" s="33" t="s">
        <v>10</v>
      </c>
      <c r="D23" s="33" t="s">
        <v>219</v>
      </c>
      <c r="E23" s="34">
        <v>65.63</v>
      </c>
      <c r="F23" s="30">
        <v>84</v>
      </c>
    </row>
    <row r="24" spans="1:6" ht="12.75">
      <c r="A24" s="32">
        <v>39737</v>
      </c>
      <c r="B24" s="33" t="s">
        <v>5</v>
      </c>
      <c r="C24" s="33" t="s">
        <v>14</v>
      </c>
      <c r="D24" s="33" t="s">
        <v>219</v>
      </c>
      <c r="E24" s="34">
        <v>72.43</v>
      </c>
      <c r="F24" s="30">
        <v>28</v>
      </c>
    </row>
    <row r="25" spans="1:6" ht="12.75">
      <c r="A25" s="32">
        <v>39742</v>
      </c>
      <c r="B25" s="33" t="s">
        <v>254</v>
      </c>
      <c r="C25" s="33" t="s">
        <v>36</v>
      </c>
      <c r="D25" s="33" t="s">
        <v>219</v>
      </c>
      <c r="E25" s="34">
        <v>42.04</v>
      </c>
      <c r="F25" s="30">
        <v>52</v>
      </c>
    </row>
    <row r="26" spans="1:6" ht="12.75">
      <c r="A26" s="32">
        <v>39742</v>
      </c>
      <c r="B26" s="33" t="s">
        <v>208</v>
      </c>
      <c r="C26" s="33" t="s">
        <v>40</v>
      </c>
      <c r="D26" s="33" t="s">
        <v>219</v>
      </c>
      <c r="E26" s="34">
        <v>36.4</v>
      </c>
      <c r="F26" s="30">
        <v>20</v>
      </c>
    </row>
    <row r="27" spans="1:6" ht="12.75">
      <c r="A27" s="32">
        <v>39746</v>
      </c>
      <c r="B27" s="33" t="s">
        <v>5</v>
      </c>
      <c r="C27" s="33" t="s">
        <v>36</v>
      </c>
      <c r="D27" s="33" t="s">
        <v>219</v>
      </c>
      <c r="E27" s="34">
        <v>96.15</v>
      </c>
      <c r="F27" s="30">
        <v>56</v>
      </c>
    </row>
    <row r="28" spans="1:6" ht="12.75">
      <c r="A28" s="32"/>
      <c r="B28" s="33"/>
      <c r="C28" s="33"/>
      <c r="D28" s="33"/>
      <c r="E28" s="35"/>
      <c r="F28" s="30"/>
    </row>
    <row r="29" spans="1:6" ht="15">
      <c r="A29" s="54" t="s">
        <v>218</v>
      </c>
      <c r="B29" s="54"/>
      <c r="C29" s="54"/>
      <c r="D29" s="54"/>
      <c r="E29" s="36">
        <f>SUM(E16:E28)</f>
        <v>801.6899999999998</v>
      </c>
      <c r="F29" s="30">
        <f>SUM(F18:F28)</f>
        <v>470</v>
      </c>
    </row>
    <row r="30" spans="1:6" ht="12.75">
      <c r="A30" s="30"/>
      <c r="B30" s="30"/>
      <c r="C30" s="30"/>
      <c r="D30" s="30"/>
      <c r="E30" s="30" t="s">
        <v>261</v>
      </c>
      <c r="F30" s="30"/>
    </row>
    <row r="31" spans="1:6" ht="12.75">
      <c r="A31" s="43"/>
      <c r="B31" s="43"/>
      <c r="C31" s="43"/>
      <c r="D31" s="43"/>
      <c r="E31" s="43"/>
      <c r="F31" s="43"/>
    </row>
    <row r="33" spans="1:6" ht="20.25">
      <c r="A33" s="53" t="s">
        <v>339</v>
      </c>
      <c r="B33" s="53"/>
      <c r="C33" s="53"/>
      <c r="D33" s="53"/>
      <c r="E33" s="53"/>
      <c r="F33" s="30"/>
    </row>
    <row r="34" spans="1:6" ht="12.75">
      <c r="A34" s="30"/>
      <c r="B34" s="30"/>
      <c r="C34" s="30"/>
      <c r="D34" s="30"/>
      <c r="E34" s="30"/>
      <c r="F34" s="30"/>
    </row>
    <row r="35" spans="1:6" ht="18">
      <c r="A35" s="31" t="s">
        <v>0</v>
      </c>
      <c r="B35" s="31" t="s">
        <v>1</v>
      </c>
      <c r="C35" s="31" t="s">
        <v>3</v>
      </c>
      <c r="D35" s="31" t="s">
        <v>2</v>
      </c>
      <c r="E35" s="31" t="s">
        <v>4</v>
      </c>
      <c r="F35" s="31" t="s">
        <v>133</v>
      </c>
    </row>
    <row r="36" spans="1:6" ht="12.75">
      <c r="A36" s="32">
        <v>40085</v>
      </c>
      <c r="B36" s="33" t="s">
        <v>25</v>
      </c>
      <c r="C36" s="33" t="s">
        <v>79</v>
      </c>
      <c r="D36" s="33" t="s">
        <v>219</v>
      </c>
      <c r="E36" s="34">
        <v>123.31</v>
      </c>
      <c r="F36" s="30">
        <v>28</v>
      </c>
    </row>
    <row r="37" spans="1:6" ht="12.75">
      <c r="A37" s="32">
        <v>40092</v>
      </c>
      <c r="B37" s="33" t="s">
        <v>25</v>
      </c>
      <c r="C37" s="33" t="s">
        <v>64</v>
      </c>
      <c r="D37" s="33" t="s">
        <v>219</v>
      </c>
      <c r="E37" s="34">
        <v>123.31</v>
      </c>
      <c r="F37" s="30">
        <v>65</v>
      </c>
    </row>
    <row r="38" spans="1:6" ht="12.75">
      <c r="A38" s="32">
        <v>40096</v>
      </c>
      <c r="B38" s="33" t="s">
        <v>96</v>
      </c>
      <c r="C38" s="33" t="s">
        <v>40</v>
      </c>
      <c r="D38" s="33" t="s">
        <v>219</v>
      </c>
      <c r="E38" s="34">
        <v>44.81</v>
      </c>
      <c r="F38" s="30">
        <v>16</v>
      </c>
    </row>
    <row r="39" spans="1:6" ht="12.75">
      <c r="A39" s="32">
        <v>40099</v>
      </c>
      <c r="B39" s="33" t="s">
        <v>274</v>
      </c>
      <c r="C39" s="33" t="s">
        <v>36</v>
      </c>
      <c r="D39" s="33" t="s">
        <v>219</v>
      </c>
      <c r="E39" s="34">
        <v>37.41</v>
      </c>
      <c r="F39" s="30">
        <v>51</v>
      </c>
    </row>
    <row r="40" spans="1:6" ht="12.75">
      <c r="A40" s="32">
        <v>40099</v>
      </c>
      <c r="B40" s="33" t="s">
        <v>208</v>
      </c>
      <c r="C40" s="33" t="s">
        <v>36</v>
      </c>
      <c r="D40" s="33" t="s">
        <v>219</v>
      </c>
      <c r="E40" s="34">
        <v>48.28</v>
      </c>
      <c r="F40" s="30">
        <v>53</v>
      </c>
    </row>
    <row r="41" spans="1:6" ht="12.75">
      <c r="A41" s="32">
        <v>40101</v>
      </c>
      <c r="B41" s="33" t="s">
        <v>25</v>
      </c>
      <c r="C41" s="33" t="s">
        <v>14</v>
      </c>
      <c r="D41" s="33" t="s">
        <v>219</v>
      </c>
      <c r="E41" s="34">
        <v>113.03</v>
      </c>
      <c r="F41" s="30">
        <v>26</v>
      </c>
    </row>
    <row r="42" spans="1:6" ht="12.75">
      <c r="A42" s="32">
        <v>40103</v>
      </c>
      <c r="B42" s="33" t="s">
        <v>96</v>
      </c>
      <c r="C42" s="33" t="s">
        <v>36</v>
      </c>
      <c r="D42" s="33" t="s">
        <v>219</v>
      </c>
      <c r="E42" s="34">
        <v>45.88</v>
      </c>
      <c r="F42" s="30">
        <v>51</v>
      </c>
    </row>
    <row r="43" spans="1:6" ht="12.75">
      <c r="A43" s="32">
        <v>40106</v>
      </c>
      <c r="B43" s="33" t="s">
        <v>25</v>
      </c>
      <c r="C43" s="33" t="s">
        <v>14</v>
      </c>
      <c r="D43" s="33" t="s">
        <v>219</v>
      </c>
      <c r="E43" s="34">
        <v>113.03</v>
      </c>
      <c r="F43" s="30">
        <v>26</v>
      </c>
    </row>
    <row r="44" spans="1:6" ht="12.75">
      <c r="A44" s="32"/>
      <c r="B44" s="33"/>
      <c r="C44" s="33"/>
      <c r="D44" s="33"/>
      <c r="E44" s="35"/>
      <c r="F44" s="30"/>
    </row>
    <row r="45" spans="1:6" ht="15">
      <c r="A45" s="54" t="s">
        <v>218</v>
      </c>
      <c r="B45" s="54"/>
      <c r="C45" s="54"/>
      <c r="D45" s="54"/>
      <c r="E45" s="36">
        <f>SUM(E36:E44)</f>
        <v>649.06</v>
      </c>
      <c r="F45" s="30">
        <f>SUM(F41:F44)</f>
        <v>103</v>
      </c>
    </row>
    <row r="46" ht="12.75">
      <c r="E46" t="s">
        <v>347</v>
      </c>
    </row>
    <row r="49" spans="1:6" ht="20.25">
      <c r="A49" s="53" t="s">
        <v>369</v>
      </c>
      <c r="B49" s="53"/>
      <c r="C49" s="53"/>
      <c r="D49" s="53"/>
      <c r="E49" s="53"/>
      <c r="F49" s="30"/>
    </row>
    <row r="50" spans="1:6" ht="12.75">
      <c r="A50" s="30"/>
      <c r="B50" s="30"/>
      <c r="C50" s="30"/>
      <c r="D50" s="30"/>
      <c r="E50" s="30"/>
      <c r="F50" s="30"/>
    </row>
    <row r="51" spans="1:6" ht="18">
      <c r="A51" s="31" t="s">
        <v>0</v>
      </c>
      <c r="B51" s="31" t="s">
        <v>1</v>
      </c>
      <c r="C51" s="31" t="s">
        <v>3</v>
      </c>
      <c r="D51" s="31" t="s">
        <v>2</v>
      </c>
      <c r="E51" s="31" t="s">
        <v>4</v>
      </c>
      <c r="F51" s="31" t="s">
        <v>133</v>
      </c>
    </row>
    <row r="52" spans="1:6" ht="12.75">
      <c r="A52" s="32">
        <v>40407</v>
      </c>
      <c r="B52" s="33" t="s">
        <v>254</v>
      </c>
      <c r="C52" s="33" t="s">
        <v>36</v>
      </c>
      <c r="D52" s="33" t="s">
        <v>219</v>
      </c>
      <c r="E52" s="34">
        <v>45.69</v>
      </c>
      <c r="F52" s="30">
        <v>48</v>
      </c>
    </row>
    <row r="53" spans="1:6" ht="12.75">
      <c r="A53" s="32">
        <v>40423</v>
      </c>
      <c r="B53" s="33" t="s">
        <v>246</v>
      </c>
      <c r="C53" s="33" t="s">
        <v>64</v>
      </c>
      <c r="D53" s="33" t="s">
        <v>219</v>
      </c>
      <c r="E53" s="34">
        <v>67.65</v>
      </c>
      <c r="F53" s="30">
        <v>44</v>
      </c>
    </row>
    <row r="54" spans="1:6" ht="12.75">
      <c r="A54" s="32">
        <v>40442</v>
      </c>
      <c r="B54" s="33" t="s">
        <v>96</v>
      </c>
      <c r="C54" s="33" t="s">
        <v>14</v>
      </c>
      <c r="D54" s="33" t="s">
        <v>219</v>
      </c>
      <c r="E54" s="34">
        <v>47.66</v>
      </c>
      <c r="F54" s="30">
        <v>37</v>
      </c>
    </row>
    <row r="55" spans="1:6" ht="12.75">
      <c r="A55" s="32">
        <v>40449</v>
      </c>
      <c r="B55" s="33" t="s">
        <v>345</v>
      </c>
      <c r="C55" s="33" t="s">
        <v>79</v>
      </c>
      <c r="D55" s="33" t="s">
        <v>219</v>
      </c>
      <c r="E55" s="34">
        <v>48.89</v>
      </c>
      <c r="F55" s="30">
        <v>26</v>
      </c>
    </row>
    <row r="56" spans="1:6" ht="12.75">
      <c r="A56" s="32">
        <v>40451</v>
      </c>
      <c r="B56" s="33" t="s">
        <v>345</v>
      </c>
      <c r="C56" s="33" t="s">
        <v>40</v>
      </c>
      <c r="D56" s="33" t="s">
        <v>219</v>
      </c>
      <c r="E56" s="34">
        <v>37.75</v>
      </c>
      <c r="F56" s="30">
        <v>17</v>
      </c>
    </row>
    <row r="57" spans="1:6" ht="12.75">
      <c r="A57" s="32">
        <v>40455</v>
      </c>
      <c r="B57" s="33" t="s">
        <v>345</v>
      </c>
      <c r="C57" s="33" t="s">
        <v>36</v>
      </c>
      <c r="D57" s="33" t="s">
        <v>219</v>
      </c>
      <c r="E57" s="34">
        <v>52.2</v>
      </c>
      <c r="F57" s="30">
        <v>51</v>
      </c>
    </row>
    <row r="58" spans="1:6" ht="12.75">
      <c r="A58" s="32">
        <v>40458</v>
      </c>
      <c r="B58" s="33" t="s">
        <v>378</v>
      </c>
      <c r="C58" s="33" t="s">
        <v>36</v>
      </c>
      <c r="D58" s="33" t="s">
        <v>219</v>
      </c>
      <c r="E58" s="34">
        <v>63.39</v>
      </c>
      <c r="F58" s="30">
        <v>62</v>
      </c>
    </row>
    <row r="59" spans="1:6" ht="12.75">
      <c r="A59" s="32">
        <v>40474</v>
      </c>
      <c r="B59" s="33" t="s">
        <v>246</v>
      </c>
      <c r="C59" s="33" t="s">
        <v>40</v>
      </c>
      <c r="D59" s="33" t="s">
        <v>219</v>
      </c>
      <c r="E59" s="34">
        <v>54.96</v>
      </c>
      <c r="F59" s="30">
        <v>17</v>
      </c>
    </row>
    <row r="60" spans="1:6" ht="12.75">
      <c r="A60" s="32"/>
      <c r="B60" s="33"/>
      <c r="C60" s="33"/>
      <c r="D60" s="33"/>
      <c r="E60" s="35"/>
      <c r="F60" s="30"/>
    </row>
    <row r="61" spans="1:6" ht="15">
      <c r="A61" s="54" t="s">
        <v>218</v>
      </c>
      <c r="B61" s="54"/>
      <c r="C61" s="54"/>
      <c r="D61" s="54"/>
      <c r="E61" s="36">
        <f>SUM(E52:E60)</f>
        <v>418.18999999999994</v>
      </c>
      <c r="F61" s="30">
        <f>SUM(F57:F60)</f>
        <v>130</v>
      </c>
    </row>
    <row r="62" ht="12.75">
      <c r="E62" t="s">
        <v>261</v>
      </c>
    </row>
    <row r="64" spans="1:6" ht="20.25">
      <c r="A64" s="53" t="s">
        <v>410</v>
      </c>
      <c r="B64" s="53"/>
      <c r="C64" s="53"/>
      <c r="D64" s="53"/>
      <c r="E64" s="53"/>
      <c r="F64" s="30"/>
    </row>
    <row r="65" spans="1:6" ht="12.75">
      <c r="A65" s="30"/>
      <c r="B65" s="30"/>
      <c r="C65" s="30"/>
      <c r="D65" s="30"/>
      <c r="E65" s="30"/>
      <c r="F65" s="30"/>
    </row>
    <row r="66" spans="1:6" ht="18">
      <c r="A66" s="31" t="s">
        <v>0</v>
      </c>
      <c r="B66" s="31" t="s">
        <v>1</v>
      </c>
      <c r="C66" s="31" t="s">
        <v>3</v>
      </c>
      <c r="D66" s="31" t="s">
        <v>2</v>
      </c>
      <c r="E66" s="31" t="s">
        <v>4</v>
      </c>
      <c r="F66" s="31" t="s">
        <v>133</v>
      </c>
    </row>
    <row r="67" spans="1:6" ht="12.75">
      <c r="A67" s="14">
        <v>40778</v>
      </c>
      <c r="B67" s="4" t="s">
        <v>378</v>
      </c>
      <c r="C67" s="4" t="s">
        <v>14</v>
      </c>
      <c r="D67" s="4" t="s">
        <v>219</v>
      </c>
      <c r="E67" s="26">
        <v>40.63</v>
      </c>
      <c r="F67">
        <v>40</v>
      </c>
    </row>
    <row r="68" spans="1:6" ht="12.75">
      <c r="A68" s="32">
        <v>40780</v>
      </c>
      <c r="B68" s="33" t="s">
        <v>378</v>
      </c>
      <c r="C68" s="33" t="s">
        <v>79</v>
      </c>
      <c r="D68" s="33" t="s">
        <v>219</v>
      </c>
      <c r="E68" s="34">
        <v>50.79</v>
      </c>
      <c r="F68" s="30">
        <v>20</v>
      </c>
    </row>
    <row r="69" spans="1:6" ht="12.75">
      <c r="A69" s="32">
        <v>40794</v>
      </c>
      <c r="B69" s="33" t="s">
        <v>25</v>
      </c>
      <c r="C69" s="33" t="s">
        <v>7</v>
      </c>
      <c r="D69" s="33" t="s">
        <v>219</v>
      </c>
      <c r="E69" s="34">
        <v>108.2</v>
      </c>
      <c r="F69" s="30">
        <v>50</v>
      </c>
    </row>
    <row r="70" spans="1:6" ht="12.75">
      <c r="A70" s="32">
        <v>40801</v>
      </c>
      <c r="B70" s="33" t="s">
        <v>25</v>
      </c>
      <c r="C70" s="33" t="s">
        <v>11</v>
      </c>
      <c r="D70" s="33" t="s">
        <v>219</v>
      </c>
      <c r="E70" s="34">
        <v>129.81</v>
      </c>
      <c r="F70" s="30">
        <v>126</v>
      </c>
    </row>
    <row r="71" spans="1:6" ht="12.75">
      <c r="A71" s="32">
        <v>40834</v>
      </c>
      <c r="B71" s="33" t="s">
        <v>378</v>
      </c>
      <c r="C71" s="33" t="s">
        <v>14</v>
      </c>
      <c r="D71" s="33" t="s">
        <v>219</v>
      </c>
      <c r="E71" s="34">
        <v>50.22</v>
      </c>
      <c r="F71" s="30">
        <v>40</v>
      </c>
    </row>
    <row r="72" spans="1:6" ht="12.75">
      <c r="A72" s="32"/>
      <c r="B72" s="33"/>
      <c r="C72" s="33"/>
      <c r="D72" s="33"/>
      <c r="E72" s="34"/>
      <c r="F72" s="30"/>
    </row>
    <row r="73" spans="1:6" ht="12.75">
      <c r="A73" s="32"/>
      <c r="B73" s="33"/>
      <c r="C73" s="33"/>
      <c r="D73" s="33"/>
      <c r="E73" s="34"/>
      <c r="F73" s="30"/>
    </row>
    <row r="74" spans="1:6" ht="12.75">
      <c r="A74" s="32"/>
      <c r="B74" s="33"/>
      <c r="C74" s="33"/>
      <c r="D74" s="33"/>
      <c r="E74" s="34"/>
      <c r="F74" s="30"/>
    </row>
    <row r="75" spans="1:6" ht="12.75">
      <c r="A75" s="32"/>
      <c r="B75" s="33"/>
      <c r="C75" s="33"/>
      <c r="D75" s="33"/>
      <c r="E75" s="34"/>
      <c r="F75" s="30"/>
    </row>
    <row r="76" spans="1:6" ht="12.75">
      <c r="A76" s="32"/>
      <c r="B76" s="33"/>
      <c r="C76" s="33"/>
      <c r="D76" s="33"/>
      <c r="E76" s="35"/>
      <c r="F76" s="30"/>
    </row>
    <row r="77" spans="1:6" ht="15">
      <c r="A77" s="54" t="s">
        <v>218</v>
      </c>
      <c r="B77" s="54"/>
      <c r="C77" s="54"/>
      <c r="D77" s="54"/>
      <c r="E77" s="36">
        <f>SUM(E67:E76)</f>
        <v>379.65</v>
      </c>
      <c r="F77" s="30">
        <f>SUM(F67:F76)</f>
        <v>276</v>
      </c>
    </row>
    <row r="78" ht="12.75">
      <c r="E78" t="s">
        <v>261</v>
      </c>
    </row>
  </sheetData>
  <sheetProtection/>
  <mergeCells count="10">
    <mergeCell ref="A64:E64"/>
    <mergeCell ref="A77:D77"/>
    <mergeCell ref="A1:E1"/>
    <mergeCell ref="A9:D9"/>
    <mergeCell ref="A13:E13"/>
    <mergeCell ref="A29:D29"/>
    <mergeCell ref="A49:E49"/>
    <mergeCell ref="A61:D61"/>
    <mergeCell ref="A33:E33"/>
    <mergeCell ref="A45:D45"/>
  </mergeCells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Pikeville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Pikeville Independent Schools</dc:creator>
  <cp:keywords/>
  <dc:description/>
  <cp:lastModifiedBy>Clark, Denise</cp:lastModifiedBy>
  <cp:lastPrinted>2011-11-16T18:38:01Z</cp:lastPrinted>
  <dcterms:created xsi:type="dcterms:W3CDTF">2005-05-24T18:14:17Z</dcterms:created>
  <dcterms:modified xsi:type="dcterms:W3CDTF">2012-06-28T15:48:25Z</dcterms:modified>
  <cp:category/>
  <cp:version/>
  <cp:contentType/>
  <cp:contentStatus/>
</cp:coreProperties>
</file>