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Year end closing\Year end closing 23\"/>
    </mc:Choice>
  </mc:AlternateContent>
  <bookViews>
    <workbookView xWindow="0" yWindow="0" windowWidth="25200" windowHeight="10350"/>
  </bookViews>
  <sheets>
    <sheet name="carryover calcul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5" i="1" l="1"/>
  <c r="C13" i="1" l="1"/>
  <c r="C14" i="1"/>
  <c r="C12" i="1"/>
  <c r="C11" i="1"/>
  <c r="C10" i="1"/>
  <c r="C15" i="1"/>
  <c r="C16" i="1"/>
  <c r="B16" i="1"/>
  <c r="B14" i="1"/>
  <c r="B13" i="1"/>
  <c r="B11" i="1"/>
  <c r="B10" i="1"/>
  <c r="I13" i="1" l="1"/>
  <c r="G14" i="1" l="1"/>
  <c r="C18" i="1"/>
  <c r="G12" i="1"/>
  <c r="G11" i="1"/>
  <c r="G16" i="1"/>
  <c r="G15" i="1"/>
  <c r="G13" i="1"/>
  <c r="H18" i="1" l="1"/>
  <c r="D18" i="1"/>
  <c r="I16" i="1"/>
  <c r="I15" i="1"/>
  <c r="I14" i="1"/>
  <c r="I12" i="1"/>
  <c r="I11" i="1"/>
  <c r="I10" i="1"/>
  <c r="G10" i="1"/>
  <c r="J18" i="1" s="1"/>
  <c r="B18" i="1"/>
  <c r="I18" i="1" l="1"/>
  <c r="E18" i="1"/>
  <c r="G18" i="1"/>
</calcChain>
</file>

<file path=xl/sharedStrings.xml><?xml version="1.0" encoding="utf-8"?>
<sst xmlns="http://schemas.openxmlformats.org/spreadsheetml/2006/main" count="37" uniqueCount="29">
  <si>
    <t>Covington Independent Public Schools</t>
  </si>
  <si>
    <t>Amount not spent</t>
  </si>
  <si>
    <t>Field trip</t>
  </si>
  <si>
    <t xml:space="preserve">Other </t>
  </si>
  <si>
    <t>Other personnel</t>
  </si>
  <si>
    <t>Total</t>
  </si>
  <si>
    <t xml:space="preserve">Original Site </t>
  </si>
  <si>
    <t>5% allowed</t>
  </si>
  <si>
    <t>Carryover</t>
  </si>
  <si>
    <t>non-personnel only</t>
  </si>
  <si>
    <t>personnel</t>
  </si>
  <si>
    <t>description</t>
  </si>
  <si>
    <t>not spent</t>
  </si>
  <si>
    <t>Based Allocation</t>
  </si>
  <si>
    <t>maximum</t>
  </si>
  <si>
    <t>Encumbrances</t>
  </si>
  <si>
    <t>John G. Carlisle</t>
  </si>
  <si>
    <t>Latonia</t>
  </si>
  <si>
    <t>9th District</t>
  </si>
  <si>
    <t>Glenn O'Swing</t>
  </si>
  <si>
    <t>6th District</t>
  </si>
  <si>
    <t>HMS</t>
  </si>
  <si>
    <t>HHS</t>
  </si>
  <si>
    <t>copiers/printers only</t>
  </si>
  <si>
    <t>none</t>
  </si>
  <si>
    <t>General Fund Carryover FY'23</t>
  </si>
  <si>
    <t>FY23</t>
  </si>
  <si>
    <t>one enc 209.82</t>
  </si>
  <si>
    <t>campus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</si>
</sst>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Continuous" vertical="top"/>
    </xf>
    <xf numFmtId="43" fontId="0" fillId="0" borderId="0" xfId="1" applyFont="1" applyAlignment="1">
      <alignment horizontal="centerContinuous" vertical="top"/>
    </xf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quotePrefix="1"/>
    <xf numFmtId="0" fontId="0" fillId="0" borderId="0" xfId="0" applyFill="1"/>
    <xf numFmtId="14" fontId="0" fillId="0" borderId="0" xfId="0" quotePrefix="1" applyNumberFormat="1"/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43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" zoomScaleNormal="100" workbookViewId="0">
      <selection activeCell="C26" sqref="C26"/>
    </sheetView>
  </sheetViews>
  <sheetFormatPr defaultRowHeight="15" x14ac:dyDescent="0.25"/>
  <cols>
    <col min="1" max="1" width="15.28515625" customWidth="1"/>
    <col min="2" max="2" width="18.5703125" customWidth="1"/>
    <col min="3" max="3" width="21.28515625" customWidth="1"/>
    <col min="4" max="4" width="17.5703125" customWidth="1"/>
    <col min="5" max="5" width="19.85546875" customWidth="1"/>
    <col min="6" max="6" width="27.7109375" customWidth="1"/>
    <col min="7" max="7" width="15.5703125" customWidth="1"/>
    <col min="8" max="8" width="16.5703125" customWidth="1"/>
    <col min="9" max="9" width="17.140625" customWidth="1"/>
    <col min="10" max="10" width="14.28515625" customWidth="1"/>
    <col min="11" max="11" width="15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 x14ac:dyDescent="0.25">
      <c r="A2" s="1" t="s">
        <v>25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</row>
    <row r="3" spans="1:12" x14ac:dyDescent="0.25">
      <c r="I3" s="3"/>
    </row>
    <row r="4" spans="1:12" x14ac:dyDescent="0.25">
      <c r="I4" s="3"/>
    </row>
    <row r="5" spans="1:12" x14ac:dyDescent="0.25">
      <c r="I5" s="3"/>
      <c r="J5" s="4"/>
    </row>
    <row r="6" spans="1:12" x14ac:dyDescent="0.25">
      <c r="I6" s="3"/>
      <c r="J6" s="4"/>
    </row>
    <row r="7" spans="1:12" x14ac:dyDescent="0.25">
      <c r="B7" s="4" t="s">
        <v>1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4" t="s">
        <v>8</v>
      </c>
      <c r="K7" s="4"/>
    </row>
    <row r="8" spans="1:12" x14ac:dyDescent="0.25">
      <c r="B8" s="4" t="s">
        <v>9</v>
      </c>
      <c r="C8" s="4" t="s">
        <v>23</v>
      </c>
      <c r="D8" s="4" t="s">
        <v>10</v>
      </c>
      <c r="E8" s="4" t="s">
        <v>10</v>
      </c>
      <c r="F8" s="4" t="s">
        <v>11</v>
      </c>
      <c r="G8" s="4" t="s">
        <v>12</v>
      </c>
      <c r="H8" s="4" t="s">
        <v>13</v>
      </c>
      <c r="I8" s="5" t="s">
        <v>14</v>
      </c>
      <c r="J8" s="4" t="s">
        <v>26</v>
      </c>
      <c r="K8" s="4" t="s">
        <v>15</v>
      </c>
    </row>
    <row r="9" spans="1:12" x14ac:dyDescent="0.25">
      <c r="B9" s="4"/>
      <c r="C9" s="4"/>
      <c r="D9" s="4"/>
      <c r="E9" s="4"/>
      <c r="F9" s="4"/>
      <c r="G9" s="4"/>
      <c r="H9" s="4"/>
      <c r="I9" s="5"/>
    </row>
    <row r="10" spans="1:12" x14ac:dyDescent="0.25">
      <c r="A10" t="s">
        <v>16</v>
      </c>
      <c r="B10" s="3">
        <f>-12+1.83+44.02+1263.86+3026.58</f>
        <v>4324.29</v>
      </c>
      <c r="C10" s="3">
        <f>1131.95-37.77</f>
        <v>1094.18</v>
      </c>
      <c r="D10" s="3">
        <v>145.11000000000001</v>
      </c>
      <c r="E10" s="3">
        <v>0</v>
      </c>
      <c r="F10" s="3">
        <v>0</v>
      </c>
      <c r="G10" s="3">
        <f>B10+C10+D10+E10</f>
        <v>5563.58</v>
      </c>
      <c r="H10" s="3">
        <v>44240</v>
      </c>
      <c r="I10" s="3">
        <f>H10*0.05</f>
        <v>2212</v>
      </c>
      <c r="J10" s="15">
        <v>2212</v>
      </c>
      <c r="K10" s="3" t="s">
        <v>24</v>
      </c>
    </row>
    <row r="11" spans="1:12" x14ac:dyDescent="0.25">
      <c r="A11" t="s">
        <v>17</v>
      </c>
      <c r="B11" s="3">
        <f>-520+0.46+646.48+607.89</f>
        <v>734.83</v>
      </c>
      <c r="C11" s="3">
        <f>2560.08-14.66</f>
        <v>2545.42</v>
      </c>
      <c r="D11" s="3">
        <v>-340.38</v>
      </c>
      <c r="E11" s="3">
        <v>0</v>
      </c>
      <c r="F11" s="3">
        <v>0</v>
      </c>
      <c r="G11" s="3">
        <f t="shared" ref="G11:G16" si="0">B11+C11+D11+E11</f>
        <v>2939.87</v>
      </c>
      <c r="H11" s="3">
        <v>39480</v>
      </c>
      <c r="I11" s="3">
        <f t="shared" ref="I11:I16" si="1">H11*0.05</f>
        <v>1974</v>
      </c>
      <c r="J11" s="15">
        <v>1974</v>
      </c>
      <c r="K11" s="3" t="s">
        <v>24</v>
      </c>
    </row>
    <row r="12" spans="1:12" x14ac:dyDescent="0.25">
      <c r="A12" t="s">
        <v>18</v>
      </c>
      <c r="B12" s="3">
        <f>-369+0.85+215.34+1968.26+1720.02-209.82-2032.3</f>
        <v>1293.3500000000001</v>
      </c>
      <c r="C12" s="3">
        <f>1251.14-11.72</f>
        <v>1239.42</v>
      </c>
      <c r="D12" s="3">
        <v>-547.30999999999995</v>
      </c>
      <c r="E12" s="3">
        <v>0</v>
      </c>
      <c r="F12" s="3">
        <v>0</v>
      </c>
      <c r="G12" s="3">
        <f t="shared" si="0"/>
        <v>1985.4600000000005</v>
      </c>
      <c r="H12" s="3">
        <v>47320</v>
      </c>
      <c r="I12" s="3">
        <f t="shared" si="1"/>
        <v>2366</v>
      </c>
      <c r="J12" s="15">
        <v>1985.46</v>
      </c>
      <c r="K12" s="3" t="s">
        <v>27</v>
      </c>
    </row>
    <row r="13" spans="1:12" x14ac:dyDescent="0.25">
      <c r="A13" t="s">
        <v>19</v>
      </c>
      <c r="B13" s="3">
        <f>-60+325+60.13+1701.19+2098.87</f>
        <v>4125.1900000000005</v>
      </c>
      <c r="C13" s="3">
        <f>1555.64-25.09</f>
        <v>1530.5500000000002</v>
      </c>
      <c r="D13" s="3">
        <v>-477.56</v>
      </c>
      <c r="E13" s="6">
        <v>-66.349999999999994</v>
      </c>
      <c r="F13" s="3" t="s">
        <v>28</v>
      </c>
      <c r="G13" s="3">
        <f t="shared" si="0"/>
        <v>5111.83</v>
      </c>
      <c r="H13" s="3">
        <v>54880</v>
      </c>
      <c r="I13" s="3">
        <f t="shared" si="1"/>
        <v>2744</v>
      </c>
      <c r="J13" s="15">
        <v>2744</v>
      </c>
      <c r="K13" s="3" t="s">
        <v>24</v>
      </c>
    </row>
    <row r="14" spans="1:12" x14ac:dyDescent="0.25">
      <c r="A14" t="s">
        <v>20</v>
      </c>
      <c r="B14" s="3">
        <f>92.45+94.96+499.96+1387.93+1048.96</f>
        <v>3124.26</v>
      </c>
      <c r="C14" s="3">
        <f>1064.97-7.84</f>
        <v>1057.1300000000001</v>
      </c>
      <c r="D14" s="3">
        <v>122.41</v>
      </c>
      <c r="E14" s="3">
        <v>0</v>
      </c>
      <c r="F14" s="3">
        <v>0</v>
      </c>
      <c r="G14" s="3">
        <f t="shared" si="0"/>
        <v>4303.8</v>
      </c>
      <c r="H14" s="3">
        <v>49840</v>
      </c>
      <c r="I14" s="3">
        <f t="shared" si="1"/>
        <v>2492</v>
      </c>
      <c r="J14" s="15">
        <v>2492</v>
      </c>
      <c r="K14" s="3" t="s">
        <v>24</v>
      </c>
    </row>
    <row r="15" spans="1:12" x14ac:dyDescent="0.25">
      <c r="A15" t="s">
        <v>21</v>
      </c>
      <c r="B15" s="3">
        <f>-84+719.91+698.47-629.8</f>
        <v>704.58000000000015</v>
      </c>
      <c r="C15" s="3">
        <f>3583.87-8.4</f>
        <v>3575.47</v>
      </c>
      <c r="D15" s="3">
        <v>-246.92</v>
      </c>
      <c r="E15" s="3">
        <v>0</v>
      </c>
      <c r="F15" s="3">
        <v>0</v>
      </c>
      <c r="G15" s="3">
        <f t="shared" si="0"/>
        <v>4033.13</v>
      </c>
      <c r="H15" s="3">
        <v>89320</v>
      </c>
      <c r="I15" s="3">
        <f t="shared" si="1"/>
        <v>4466</v>
      </c>
      <c r="J15" s="15">
        <v>4033.13</v>
      </c>
      <c r="K15" s="3" t="s">
        <v>24</v>
      </c>
      <c r="L15" s="3"/>
    </row>
    <row r="16" spans="1:12" x14ac:dyDescent="0.25">
      <c r="A16" t="s">
        <v>22</v>
      </c>
      <c r="B16" s="3">
        <f>290+1370.3+3716.56+1669.2+5035.99</f>
        <v>12082.05</v>
      </c>
      <c r="C16" s="3">
        <f>9314.98-24.61</f>
        <v>9290.369999999999</v>
      </c>
      <c r="D16" s="3">
        <v>-4045.94</v>
      </c>
      <c r="E16" s="3">
        <v>0</v>
      </c>
      <c r="F16" s="3">
        <v>0</v>
      </c>
      <c r="G16" s="3">
        <f t="shared" si="0"/>
        <v>17326.48</v>
      </c>
      <c r="H16" s="3">
        <v>105000</v>
      </c>
      <c r="I16" s="3">
        <f t="shared" si="1"/>
        <v>5250</v>
      </c>
      <c r="J16" s="15">
        <v>5250</v>
      </c>
      <c r="K16" s="3" t="s">
        <v>24</v>
      </c>
    </row>
    <row r="17" spans="1:11" x14ac:dyDescent="0.25">
      <c r="B17" s="3"/>
      <c r="C17" s="3"/>
      <c r="D17" s="3"/>
      <c r="E17" s="3"/>
      <c r="F17" s="3"/>
      <c r="G17" s="3"/>
      <c r="H17" s="3"/>
      <c r="I17" s="3"/>
    </row>
    <row r="18" spans="1:11" x14ac:dyDescent="0.25">
      <c r="A18" t="s">
        <v>5</v>
      </c>
      <c r="B18" s="3">
        <f t="shared" ref="B18:J18" si="2">SUM(B10:B16)</f>
        <v>26388.55</v>
      </c>
      <c r="C18" s="3">
        <f t="shared" si="2"/>
        <v>20332.54</v>
      </c>
      <c r="D18" s="3">
        <f t="shared" si="2"/>
        <v>-5390.59</v>
      </c>
      <c r="E18" s="3">
        <f t="shared" si="2"/>
        <v>-66.349999999999994</v>
      </c>
      <c r="F18" s="3"/>
      <c r="G18" s="3">
        <f t="shared" si="2"/>
        <v>41264.15</v>
      </c>
      <c r="H18" s="3">
        <f t="shared" si="2"/>
        <v>430080</v>
      </c>
      <c r="I18" s="3">
        <f t="shared" si="2"/>
        <v>21504</v>
      </c>
      <c r="J18" s="3">
        <f t="shared" si="2"/>
        <v>20690.59</v>
      </c>
      <c r="K18" s="3"/>
    </row>
    <row r="19" spans="1:11" x14ac:dyDescent="0.25">
      <c r="I19" s="3"/>
    </row>
    <row r="20" spans="1:11" x14ac:dyDescent="0.25">
      <c r="C20" s="11"/>
      <c r="E20" s="7"/>
      <c r="F20" s="7"/>
      <c r="H20" s="7"/>
      <c r="I20" s="3"/>
      <c r="K20" s="11"/>
    </row>
    <row r="21" spans="1:11" x14ac:dyDescent="0.25">
      <c r="B21" s="11"/>
      <c r="C21" s="11"/>
      <c r="E21" s="7"/>
      <c r="F21" s="7"/>
      <c r="H21" s="7"/>
      <c r="I21" s="3"/>
      <c r="K21" s="11"/>
    </row>
    <row r="22" spans="1:11" x14ac:dyDescent="0.25">
      <c r="B22" s="11"/>
      <c r="C22" s="11"/>
      <c r="E22" s="7"/>
      <c r="F22" s="8"/>
      <c r="I22" s="3"/>
      <c r="K22" s="11"/>
    </row>
    <row r="23" spans="1:11" x14ac:dyDescent="0.25">
      <c r="B23" s="11"/>
      <c r="C23" s="13"/>
      <c r="E23" s="7"/>
      <c r="F23" s="8"/>
      <c r="I23" s="3"/>
      <c r="K23" s="11"/>
    </row>
    <row r="24" spans="1:11" x14ac:dyDescent="0.25">
      <c r="B24" s="11"/>
      <c r="C24" s="14"/>
      <c r="E24" s="7"/>
      <c r="F24" s="7"/>
      <c r="I24" s="3"/>
      <c r="K24" s="11"/>
    </row>
    <row r="25" spans="1:11" x14ac:dyDescent="0.25">
      <c r="B25" s="11"/>
      <c r="C25" s="14"/>
      <c r="E25" s="7"/>
      <c r="F25" s="7"/>
      <c r="I25" s="3"/>
      <c r="K25" s="11"/>
    </row>
    <row r="26" spans="1:11" x14ac:dyDescent="0.25">
      <c r="B26" s="11"/>
      <c r="C26" s="11"/>
      <c r="E26" s="7"/>
      <c r="F26" s="7"/>
      <c r="I26" s="3"/>
      <c r="K26" s="11"/>
    </row>
    <row r="27" spans="1:11" x14ac:dyDescent="0.25">
      <c r="A27" s="10"/>
      <c r="B27" s="11"/>
      <c r="C27" s="11"/>
      <c r="E27" s="7"/>
      <c r="F27" s="8"/>
      <c r="I27" s="3"/>
      <c r="J27" s="9"/>
      <c r="K27" s="11"/>
    </row>
    <row r="28" spans="1:11" x14ac:dyDescent="0.25">
      <c r="A28" s="10"/>
      <c r="B28" s="11"/>
      <c r="C28" s="11"/>
      <c r="E28" s="7"/>
      <c r="F28" s="7"/>
      <c r="I28" s="3"/>
      <c r="K28" s="11"/>
    </row>
    <row r="29" spans="1:11" x14ac:dyDescent="0.25">
      <c r="B29" s="11"/>
      <c r="C29" s="11"/>
      <c r="E29" s="7"/>
      <c r="F29" s="7"/>
      <c r="I29" s="3"/>
      <c r="K29" s="11"/>
    </row>
    <row r="30" spans="1:11" x14ac:dyDescent="0.25">
      <c r="B30" s="11"/>
      <c r="E30" s="7"/>
      <c r="F30" s="7"/>
      <c r="I30" s="3"/>
      <c r="K30" s="11"/>
    </row>
    <row r="31" spans="1:11" x14ac:dyDescent="0.25">
      <c r="B31" s="11"/>
      <c r="E31" s="7"/>
      <c r="F31" s="7"/>
      <c r="I31" s="3"/>
      <c r="J31" s="11"/>
      <c r="K31" s="11"/>
    </row>
    <row r="32" spans="1:11" x14ac:dyDescent="0.25">
      <c r="B32" s="11"/>
      <c r="E32" s="7"/>
      <c r="F32" s="7"/>
      <c r="I32" s="3"/>
      <c r="J32" s="11"/>
      <c r="K32" s="11"/>
    </row>
    <row r="33" spans="1:11" x14ac:dyDescent="0.25">
      <c r="B33" s="11"/>
      <c r="E33" s="7"/>
      <c r="F33" s="8"/>
      <c r="I33" s="3"/>
      <c r="J33" s="11"/>
      <c r="K33" s="11"/>
    </row>
    <row r="34" spans="1:11" x14ac:dyDescent="0.25">
      <c r="B34" s="11"/>
      <c r="E34" s="7"/>
      <c r="F34" s="7"/>
      <c r="I34" s="3"/>
      <c r="J34" s="11"/>
      <c r="K34" s="6"/>
    </row>
    <row r="35" spans="1:11" x14ac:dyDescent="0.25">
      <c r="B35" s="11"/>
      <c r="E35" s="7"/>
      <c r="F35" s="7"/>
      <c r="I35" s="3"/>
      <c r="J35" s="11"/>
      <c r="K35" s="11"/>
    </row>
    <row r="36" spans="1:11" x14ac:dyDescent="0.25">
      <c r="B36" s="11"/>
      <c r="E36" s="7"/>
      <c r="F36" s="7"/>
      <c r="I36" s="3"/>
      <c r="J36" s="11"/>
      <c r="K36" s="11"/>
    </row>
    <row r="37" spans="1:11" x14ac:dyDescent="0.25">
      <c r="B37" s="11"/>
      <c r="E37" s="7"/>
      <c r="F37" s="7"/>
      <c r="H37" s="12"/>
      <c r="I37" s="3"/>
      <c r="J37" s="11"/>
      <c r="K37" s="11"/>
    </row>
    <row r="38" spans="1:11" x14ac:dyDescent="0.25">
      <c r="B38" s="11"/>
      <c r="E38" s="7"/>
      <c r="F38" s="7"/>
      <c r="I38" s="3"/>
      <c r="J38" s="11"/>
      <c r="K38" s="11"/>
    </row>
    <row r="39" spans="1:11" x14ac:dyDescent="0.25">
      <c r="B39" s="11"/>
      <c r="E39" s="7"/>
      <c r="F39" s="8"/>
      <c r="I39" s="3"/>
      <c r="J39" s="11"/>
      <c r="K39" s="11"/>
    </row>
    <row r="40" spans="1:11" x14ac:dyDescent="0.25">
      <c r="A40" s="10"/>
      <c r="B40" s="11"/>
      <c r="E40" s="7"/>
      <c r="F40" s="7"/>
      <c r="I40" s="3"/>
      <c r="K40" s="11"/>
    </row>
    <row r="41" spans="1:11" x14ac:dyDescent="0.25">
      <c r="A41" s="10"/>
      <c r="B41" s="11"/>
      <c r="E41" s="7"/>
      <c r="F41" s="7"/>
      <c r="I41" s="3"/>
      <c r="K41" s="11"/>
    </row>
    <row r="42" spans="1:11" x14ac:dyDescent="0.25">
      <c r="A42" s="10"/>
      <c r="B42" s="11"/>
      <c r="E42" s="7"/>
      <c r="F42" s="7"/>
      <c r="I42" s="3"/>
      <c r="K42" s="11"/>
    </row>
    <row r="43" spans="1:11" x14ac:dyDescent="0.25">
      <c r="A43" s="10"/>
      <c r="B43" s="11"/>
      <c r="E43" s="7"/>
      <c r="F43" s="7"/>
      <c r="I43" s="3"/>
      <c r="K43" s="11"/>
    </row>
    <row r="44" spans="1:11" x14ac:dyDescent="0.25">
      <c r="A44" s="10"/>
      <c r="B44" s="11"/>
      <c r="E44" s="7"/>
      <c r="F44" s="7"/>
      <c r="I44" s="3"/>
      <c r="K44" s="11"/>
    </row>
    <row r="45" spans="1:11" x14ac:dyDescent="0.25">
      <c r="A45" s="10"/>
      <c r="E45" s="7"/>
      <c r="F45" s="7"/>
      <c r="I45" s="3"/>
      <c r="K45" s="11"/>
    </row>
    <row r="46" spans="1:11" x14ac:dyDescent="0.25">
      <c r="I46" s="3"/>
      <c r="K46" s="11"/>
    </row>
    <row r="47" spans="1:11" x14ac:dyDescent="0.25">
      <c r="I47" s="3"/>
    </row>
    <row r="48" spans="1:11" x14ac:dyDescent="0.25">
      <c r="I48" s="3"/>
    </row>
    <row r="49" spans="9:9" x14ac:dyDescent="0.25">
      <c r="I49" s="3"/>
    </row>
    <row r="50" spans="9:9" x14ac:dyDescent="0.25">
      <c r="I50" s="3"/>
    </row>
    <row r="51" spans="9:9" x14ac:dyDescent="0.25">
      <c r="I51" s="3"/>
    </row>
    <row r="52" spans="9:9" x14ac:dyDescent="0.25">
      <c r="I52" s="3"/>
    </row>
    <row r="53" spans="9:9" x14ac:dyDescent="0.25">
      <c r="I53" s="3"/>
    </row>
    <row r="54" spans="9:9" x14ac:dyDescent="0.25">
      <c r="I54" s="3"/>
    </row>
  </sheetData>
  <pageMargins left="0" right="0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carryover calculation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2023-08-15T14:38:57Z</cp:lastPrinted>
  <dcterms:created xsi:type="dcterms:W3CDTF">2019-07-08T15:52:00Z</dcterms:created>
  <dcterms:modified xsi:type="dcterms:W3CDTF">2023-08-15T14:44:12Z</dcterms:modified>
</cp:coreProperties>
</file>