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AD1CDBFA-CA82-4200-BB40-37CF38204BA4}" xr6:coauthVersionLast="47" xr6:coauthVersionMax="47" xr10:uidLastSave="{00000000-0000-0000-0000-000000000000}"/>
  <bookViews>
    <workbookView xWindow="540" yWindow="3120" windowWidth="20580" windowHeight="93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/>
  <c r="G19" i="2"/>
  <c r="E20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B41" i="2" l="1"/>
  <c r="H24" i="2" l="1"/>
  <c r="H10" i="2" l="1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<sst xmlns="http://schemas.openxmlformats.org/spreadsheetml/2006/main" count="54" uniqueCount="50">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</sst>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17" sqref="D17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2849182.85</v>
      </c>
      <c r="D7" s="7">
        <v>2849182.85</v>
      </c>
      <c r="E7" s="7">
        <f>D7-C7</f>
        <v>0</v>
      </c>
      <c r="F7" s="8">
        <f>C7/D7</f>
        <v>1</v>
      </c>
      <c r="G7" s="7">
        <v>1328922.22</v>
      </c>
      <c r="H7" s="7">
        <f t="shared" ref="H7:H8" si="0">C7-G7</f>
        <v>1520260.6300000001</v>
      </c>
    </row>
    <row r="8" spans="1:8" x14ac:dyDescent="0.35">
      <c r="A8" s="9" t="s">
        <v>16</v>
      </c>
      <c r="B8" s="7">
        <v>0</v>
      </c>
      <c r="C8" s="7">
        <v>3347372.18</v>
      </c>
      <c r="D8" s="7">
        <v>3268100</v>
      </c>
      <c r="E8" s="7">
        <f t="shared" ref="E8:E39" si="1">D8-C8</f>
        <v>-79272.180000000168</v>
      </c>
      <c r="F8" s="8">
        <f t="shared" ref="F8:F39" si="2">C8/D8</f>
        <v>1.0242563507848597</v>
      </c>
      <c r="G8" s="7">
        <v>3025655.1</v>
      </c>
      <c r="H8" s="7">
        <f t="shared" si="0"/>
        <v>321717.08000000007</v>
      </c>
    </row>
    <row r="9" spans="1:8" x14ac:dyDescent="0.35">
      <c r="A9" s="1" t="s">
        <v>17</v>
      </c>
      <c r="B9" s="7">
        <v>12163.82</v>
      </c>
      <c r="C9" s="7">
        <v>45133</v>
      </c>
      <c r="D9" s="7">
        <v>63600</v>
      </c>
      <c r="E9" s="7">
        <f t="shared" si="1"/>
        <v>18467</v>
      </c>
      <c r="F9" s="8">
        <f t="shared" si="2"/>
        <v>0.70963836477987419</v>
      </c>
      <c r="G9" s="7">
        <v>53589.29</v>
      </c>
      <c r="H9" s="7">
        <f t="shared" ref="H9:H39" si="3">C9-G9</f>
        <v>-8456.2900000000009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si="2"/>
        <v>0</v>
      </c>
      <c r="G10" s="7">
        <v>195881.03</v>
      </c>
      <c r="H10" s="7">
        <f t="shared" ref="H10" si="4">C10-G10</f>
        <v>-195881.03</v>
      </c>
    </row>
    <row r="11" spans="1:8" x14ac:dyDescent="0.35">
      <c r="A11" s="1" t="s">
        <v>18</v>
      </c>
      <c r="B11" s="7">
        <v>41036.720000000001</v>
      </c>
      <c r="C11" s="7">
        <v>568286.52</v>
      </c>
      <c r="D11" s="7">
        <v>557400</v>
      </c>
      <c r="E11" s="7">
        <f t="shared" si="1"/>
        <v>-10886.520000000019</v>
      </c>
      <c r="F11" s="8">
        <f t="shared" si="2"/>
        <v>1.0195308934337999</v>
      </c>
      <c r="G11" s="7">
        <v>426665.67</v>
      </c>
      <c r="H11" s="7">
        <f t="shared" si="3"/>
        <v>141620.85000000003</v>
      </c>
    </row>
    <row r="12" spans="1:8" x14ac:dyDescent="0.35">
      <c r="A12" s="1" t="s">
        <v>19</v>
      </c>
      <c r="B12" s="7">
        <v>0</v>
      </c>
      <c r="C12" s="7">
        <v>1470661.4</v>
      </c>
      <c r="D12" s="7">
        <v>1740000</v>
      </c>
      <c r="E12" s="7">
        <f t="shared" si="1"/>
        <v>269338.60000000009</v>
      </c>
      <c r="F12" s="8">
        <f t="shared" si="2"/>
        <v>0.84520770114942523</v>
      </c>
      <c r="G12" s="7">
        <v>1501177.84</v>
      </c>
      <c r="H12" s="7">
        <f t="shared" si="3"/>
        <v>-30516.440000000177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80940.009999999995</v>
      </c>
      <c r="H13" s="7">
        <f t="shared" si="3"/>
        <v>45123.560000000012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471491</v>
      </c>
      <c r="E14" s="7">
        <f t="shared" si="1"/>
        <v>-0.69000000000232831</v>
      </c>
      <c r="F14" s="8">
        <f t="shared" si="2"/>
        <v>1.0000014634425685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 t="e">
        <f t="shared" si="2"/>
        <v>#DIV/0!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12643.94</v>
      </c>
      <c r="C16" s="7">
        <v>195478</v>
      </c>
      <c r="D16" s="7">
        <v>140230</v>
      </c>
      <c r="E16" s="7">
        <f t="shared" si="1"/>
        <v>-55248</v>
      </c>
      <c r="F16" s="8">
        <f t="shared" si="2"/>
        <v>1.3939813164087571</v>
      </c>
      <c r="G16" s="7">
        <v>11327.26</v>
      </c>
      <c r="H16" s="7">
        <f t="shared" si="3"/>
        <v>184150.74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 t="e">
        <f t="shared" si="2"/>
        <v>#DIV/0!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599.02</v>
      </c>
      <c r="D19" s="7">
        <v>0</v>
      </c>
      <c r="E19" s="7">
        <f t="shared" si="1"/>
        <v>-599.02</v>
      </c>
      <c r="F19" s="8" t="e">
        <f t="shared" si="2"/>
        <v>#DIV/0!</v>
      </c>
      <c r="G19" s="7">
        <f>6755.11</f>
        <v>6755.11</v>
      </c>
      <c r="H19" s="7">
        <f t="shared" si="3"/>
        <v>-6156.09</v>
      </c>
    </row>
    <row r="20" spans="1:8" x14ac:dyDescent="0.35">
      <c r="A20" s="1" t="s">
        <v>27</v>
      </c>
      <c r="B20" s="7">
        <v>9670.34</v>
      </c>
      <c r="C20" s="7">
        <v>38621.47</v>
      </c>
      <c r="D20" s="7">
        <v>9400</v>
      </c>
      <c r="E20" s="7">
        <f t="shared" si="1"/>
        <v>-29221.47</v>
      </c>
      <c r="F20" s="8">
        <f t="shared" si="2"/>
        <v>4.1086670212765961</v>
      </c>
      <c r="G20" s="7">
        <v>8477.56</v>
      </c>
      <c r="H20" s="7">
        <f t="shared" si="3"/>
        <v>30143.910000000003</v>
      </c>
    </row>
    <row r="21" spans="1:8" x14ac:dyDescent="0.35">
      <c r="A21" s="1" t="s">
        <v>28</v>
      </c>
      <c r="B21" s="7">
        <v>0</v>
      </c>
      <c r="C21" s="7">
        <v>19352.52</v>
      </c>
      <c r="D21" s="7">
        <v>13250</v>
      </c>
      <c r="E21" s="7">
        <f t="shared" si="1"/>
        <v>-6102.52</v>
      </c>
      <c r="F21" s="8">
        <f t="shared" si="2"/>
        <v>1.4605675471698114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0</v>
      </c>
      <c r="C22" s="7">
        <v>14233.34</v>
      </c>
      <c r="D22" s="7">
        <v>0</v>
      </c>
      <c r="E22" s="7">
        <f t="shared" si="1"/>
        <v>-14233.34</v>
      </c>
      <c r="F22" s="8" t="e">
        <f t="shared" si="2"/>
        <v>#DIV/0!</v>
      </c>
      <c r="G22" s="7">
        <v>0</v>
      </c>
      <c r="H22" s="7">
        <f t="shared" si="3"/>
        <v>14233.34</v>
      </c>
    </row>
    <row r="23" spans="1:8" x14ac:dyDescent="0.35">
      <c r="A23" s="1" t="s">
        <v>30</v>
      </c>
      <c r="B23" s="7">
        <v>474943</v>
      </c>
      <c r="C23" s="7">
        <v>5822723</v>
      </c>
      <c r="D23" s="7">
        <v>5614836</v>
      </c>
      <c r="E23" s="7">
        <f t="shared" si="1"/>
        <v>-207887</v>
      </c>
      <c r="F23" s="8">
        <f t="shared" si="2"/>
        <v>1.0370245898544499</v>
      </c>
      <c r="G23" s="7">
        <v>5661296</v>
      </c>
      <c r="H23" s="7">
        <f t="shared" si="3"/>
        <v>161427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 t="e">
        <f t="shared" si="2"/>
        <v>#DIV/0!</v>
      </c>
      <c r="G24" s="7">
        <v>8659.86</v>
      </c>
      <c r="H24" s="7">
        <f t="shared" si="3"/>
        <v>-8659.86</v>
      </c>
    </row>
    <row r="25" spans="1:8" x14ac:dyDescent="0.35">
      <c r="A25" s="1" t="s">
        <v>31</v>
      </c>
      <c r="B25" s="7">
        <v>108583</v>
      </c>
      <c r="C25" s="7">
        <v>108583</v>
      </c>
      <c r="D25" s="7">
        <v>18453</v>
      </c>
      <c r="E25" s="7">
        <f>D25-C25</f>
        <v>-90130</v>
      </c>
      <c r="F25" s="8">
        <f t="shared" si="2"/>
        <v>5.8843006557199375</v>
      </c>
      <c r="G25" s="7">
        <v>0</v>
      </c>
      <c r="H25" s="7">
        <f>C25-G25</f>
        <v>108583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 t="e">
        <f t="shared" si="2"/>
        <v>#DIV/0!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 t="e">
        <f t="shared" si="2"/>
        <v>#DIV/0!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>D28-C28</f>
        <v>0</v>
      </c>
      <c r="F28" s="8" t="e">
        <f t="shared" si="2"/>
        <v>#DIV/0!</v>
      </c>
      <c r="G28" s="7">
        <v>0</v>
      </c>
      <c r="H28" s="7">
        <f>C28-G28</f>
        <v>0</v>
      </c>
    </row>
    <row r="29" spans="1:8" x14ac:dyDescent="0.35">
      <c r="A29" s="1" t="s">
        <v>35</v>
      </c>
      <c r="B29" s="7">
        <v>8000</v>
      </c>
      <c r="C29" s="7">
        <v>8000</v>
      </c>
      <c r="D29" s="7">
        <v>7249</v>
      </c>
      <c r="E29" s="7">
        <f t="shared" si="1"/>
        <v>-751</v>
      </c>
      <c r="F29" s="8">
        <f t="shared" si="2"/>
        <v>1.1036004966202235</v>
      </c>
      <c r="G29" s="7">
        <v>0</v>
      </c>
      <c r="H29" s="7">
        <f t="shared" si="3"/>
        <v>8000</v>
      </c>
    </row>
    <row r="30" spans="1:8" x14ac:dyDescent="0.35">
      <c r="A30" s="1" t="s">
        <v>36</v>
      </c>
      <c r="B30" s="7">
        <v>2475.2399999999998</v>
      </c>
      <c r="C30" s="7">
        <v>29702.74</v>
      </c>
      <c r="D30" s="7">
        <v>29971.68</v>
      </c>
      <c r="E30" s="7">
        <f t="shared" si="1"/>
        <v>268.93999999999869</v>
      </c>
      <c r="F30" s="8">
        <f t="shared" si="2"/>
        <v>0.99102686269171436</v>
      </c>
      <c r="G30" s="7">
        <v>29656.97</v>
      </c>
      <c r="H30" s="7">
        <f t="shared" si="3"/>
        <v>45.770000000000437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f t="shared" si="2"/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1517.29</v>
      </c>
      <c r="C32" s="7">
        <v>178337.68</v>
      </c>
      <c r="D32" s="7">
        <v>144500</v>
      </c>
      <c r="E32" s="7">
        <f t="shared" si="1"/>
        <v>-33837.679999999993</v>
      </c>
      <c r="F32" s="8">
        <f t="shared" si="2"/>
        <v>1.2341707958477508</v>
      </c>
      <c r="G32" s="7">
        <v>144732.37</v>
      </c>
      <c r="H32" s="7">
        <f t="shared" si="3"/>
        <v>33605.31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 t="e">
        <f t="shared" si="2"/>
        <v>#DIV/0!</v>
      </c>
      <c r="G33" s="7">
        <v>0</v>
      </c>
      <c r="H33" s="7">
        <f t="shared" si="3"/>
        <v>47297</v>
      </c>
    </row>
    <row r="34" spans="1:8" x14ac:dyDescent="0.35">
      <c r="A34" s="1" t="s">
        <v>40</v>
      </c>
      <c r="B34" s="7">
        <v>0</v>
      </c>
      <c r="C34" s="7">
        <v>0</v>
      </c>
      <c r="D34" s="7">
        <v>334060.3</v>
      </c>
      <c r="E34" s="7">
        <f t="shared" si="1"/>
        <v>334060.3</v>
      </c>
      <c r="F34" s="8">
        <f t="shared" si="2"/>
        <v>0</v>
      </c>
      <c r="G34" s="7">
        <v>131892.97</v>
      </c>
      <c r="H34" s="7">
        <f t="shared" si="3"/>
        <v>-131892.97</v>
      </c>
    </row>
    <row r="35" spans="1:8" x14ac:dyDescent="0.35">
      <c r="A35" s="1" t="s">
        <v>41</v>
      </c>
      <c r="B35" s="7">
        <v>0</v>
      </c>
      <c r="C35" s="7">
        <v>0</v>
      </c>
      <c r="D35" s="7">
        <v>28360.1</v>
      </c>
      <c r="E35" s="7">
        <f t="shared" si="1"/>
        <v>28360.1</v>
      </c>
      <c r="F35" s="8">
        <f t="shared" si="2"/>
        <v>0</v>
      </c>
      <c r="G35" s="7">
        <v>94124</v>
      </c>
      <c r="H35" s="7">
        <f t="shared" si="3"/>
        <v>-94124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 t="e">
        <f t="shared" si="2"/>
        <v>#DIV/0!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 t="e">
        <f t="shared" si="2"/>
        <v>#DIV/0!</v>
      </c>
      <c r="G37" s="7">
        <v>20967.560000000001</v>
      </c>
      <c r="H37" s="7">
        <f t="shared" si="3"/>
        <v>-20967.560000000001</v>
      </c>
    </row>
    <row r="38" spans="1:8" x14ac:dyDescent="0.35">
      <c r="A38" s="1" t="s">
        <v>43</v>
      </c>
      <c r="B38" s="7">
        <v>0</v>
      </c>
      <c r="C38" s="7">
        <v>100</v>
      </c>
      <c r="D38" s="7">
        <v>0</v>
      </c>
      <c r="E38" s="7">
        <f t="shared" si="1"/>
        <v>-100</v>
      </c>
      <c r="F38" s="8" t="e">
        <f t="shared" si="2"/>
        <v>#DIV/0!</v>
      </c>
      <c r="G38" s="7">
        <v>0</v>
      </c>
      <c r="H38" s="7">
        <f t="shared" si="3"/>
        <v>100</v>
      </c>
    </row>
    <row r="39" spans="1:8" x14ac:dyDescent="0.35">
      <c r="A39" s="1" t="s">
        <v>44</v>
      </c>
      <c r="B39" s="7">
        <v>5242.5</v>
      </c>
      <c r="C39" s="7">
        <v>35233.699999999997</v>
      </c>
      <c r="D39" s="7">
        <v>0</v>
      </c>
      <c r="E39" s="7">
        <f t="shared" si="1"/>
        <v>-35233.699999999997</v>
      </c>
      <c r="F39" s="8" t="e">
        <f t="shared" si="2"/>
        <v>#DIV/0!</v>
      </c>
      <c r="G39" s="7">
        <v>363.48</v>
      </c>
      <c r="H39" s="7">
        <f t="shared" si="3"/>
        <v>34870.219999999994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676275.85</v>
      </c>
      <c r="C41" s="10">
        <f>SUM(C7:C40)</f>
        <v>15389612.310000001</v>
      </c>
      <c r="D41" s="10">
        <f>SUM(D7:D40)</f>
        <v>19908367.540000003</v>
      </c>
      <c r="E41" s="10">
        <f>SUM(E7:E40)</f>
        <v>4518755.2299999995</v>
      </c>
      <c r="F41" s="11">
        <f>C41/D41</f>
        <v>0.77302231230557228</v>
      </c>
      <c r="G41" s="10">
        <f>SUM(G7:G40)</f>
        <v>12798121.290000001</v>
      </c>
      <c r="H41" s="10">
        <f>SUM(H7:H40)</f>
        <v>2591491.0200000005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2023-08-07T14:36:37Z</dcterms:modified>
</cp:coreProperties>
</file>