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181F70DF-854D-488D-85F3-CBAFFAE8D7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I8" i="1"/>
  <c r="G11" i="1"/>
  <c r="I11" i="1"/>
  <c r="J11" i="1" s="1"/>
  <c r="F11" i="1"/>
  <c r="F9" i="1" l="1"/>
  <c r="F10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J10" i="1" s="1"/>
  <c r="G10" i="1"/>
  <c r="I9" i="1"/>
  <c r="J9" i="1" s="1"/>
  <c r="G9" i="1"/>
  <c r="J8" i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<sst xmlns="http://schemas.openxmlformats.org/spreadsheetml/2006/main" count="39" uniqueCount="36">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</sst>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H22" sqref="H22"/>
    </sheetView>
  </sheetViews>
  <sheetFormatPr defaultRowHeight="15" x14ac:dyDescent="0.25"/>
  <cols>
    <col min="1" max="1" width="41" bestFit="1" customWidth="1"/>
    <col min="2" max="2" width="22.710937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113586.8</v>
      </c>
      <c r="C8" s="9">
        <v>457569.97</v>
      </c>
      <c r="D8" s="9">
        <v>3520747.67</v>
      </c>
      <c r="E8" s="9">
        <v>8224335.8899999997</v>
      </c>
      <c r="F8" s="9">
        <f>E8-D8</f>
        <v>4703588.22</v>
      </c>
      <c r="G8" s="10">
        <f>(B8+D8)/E8</f>
        <v>0.44190005352517281</v>
      </c>
      <c r="H8" s="9">
        <v>3680265.7</v>
      </c>
      <c r="I8" s="9">
        <f>D8-H8</f>
        <v>-159518.03000000026</v>
      </c>
      <c r="J8" s="5">
        <f>+I8/H8</f>
        <v>-4.3344161265313062E-2</v>
      </c>
    </row>
    <row r="9" spans="1:10" ht="18.75" x14ac:dyDescent="0.3">
      <c r="A9" s="11" t="s">
        <v>20</v>
      </c>
      <c r="B9" s="12">
        <v>1684.83</v>
      </c>
      <c r="C9" s="9">
        <v>48331.89</v>
      </c>
      <c r="D9" s="9">
        <v>411444.25</v>
      </c>
      <c r="E9" s="9">
        <v>879154.38</v>
      </c>
      <c r="F9" s="9">
        <f t="shared" ref="F9:F22" si="0">E9-D9</f>
        <v>467710.13</v>
      </c>
      <c r="G9" s="10">
        <f t="shared" ref="G9:G22" si="1">(B9+D9)/E9</f>
        <v>0.46991642127745531</v>
      </c>
      <c r="H9" s="9">
        <v>387951.62</v>
      </c>
      <c r="I9" s="9">
        <f t="shared" ref="I9:I22" si="2">D9-H9</f>
        <v>23492.630000000005</v>
      </c>
      <c r="J9" s="5">
        <f t="shared" ref="J9:J15" si="3">+I9/H9</f>
        <v>6.0555566181164561E-2</v>
      </c>
    </row>
    <row r="10" spans="1:10" ht="18.75" x14ac:dyDescent="0.3">
      <c r="A10" s="1" t="s">
        <v>21</v>
      </c>
      <c r="B10" s="9">
        <v>3207.37</v>
      </c>
      <c r="C10" s="9">
        <v>30349.05</v>
      </c>
      <c r="D10" s="9">
        <v>233082.83</v>
      </c>
      <c r="E10" s="9">
        <v>476377.8</v>
      </c>
      <c r="F10" s="9">
        <f t="shared" si="0"/>
        <v>243294.97</v>
      </c>
      <c r="G10" s="10">
        <f t="shared" si="1"/>
        <v>0.49601429789549384</v>
      </c>
      <c r="H10" s="9">
        <v>189154.05</v>
      </c>
      <c r="I10" s="9">
        <f t="shared" si="2"/>
        <v>43928.78</v>
      </c>
      <c r="J10" s="5">
        <f t="shared" si="3"/>
        <v>0.23223811491215759</v>
      </c>
    </row>
    <row r="11" spans="1:10" ht="18.75" x14ac:dyDescent="0.3">
      <c r="A11" s="1" t="s">
        <v>22</v>
      </c>
      <c r="B11" s="9">
        <v>26805.45</v>
      </c>
      <c r="C11" s="9">
        <v>20375.32</v>
      </c>
      <c r="D11" s="9">
        <v>529923.91</v>
      </c>
      <c r="E11" s="9">
        <v>794175.66</v>
      </c>
      <c r="F11" s="9">
        <f t="shared" si="0"/>
        <v>264251.75</v>
      </c>
      <c r="G11" s="10">
        <f t="shared" ref="G11" si="4">(B11+D11)/E11</f>
        <v>0.70101538997052615</v>
      </c>
      <c r="H11" s="9">
        <v>606541.53</v>
      </c>
      <c r="I11" s="9">
        <f t="shared" ref="I11" si="5">D11-H11</f>
        <v>-76617.62</v>
      </c>
      <c r="J11" s="5">
        <f t="shared" ref="J11" si="6">+I11/H11</f>
        <v>-0.12631883590889481</v>
      </c>
    </row>
    <row r="12" spans="1:10" ht="18.75" x14ac:dyDescent="0.3">
      <c r="A12" s="1" t="s">
        <v>23</v>
      </c>
      <c r="B12" s="9">
        <v>7006.45</v>
      </c>
      <c r="C12" s="9">
        <v>75384.36</v>
      </c>
      <c r="D12" s="9">
        <v>653332.51</v>
      </c>
      <c r="E12" s="9">
        <v>1303008.73</v>
      </c>
      <c r="F12" s="9">
        <f t="shared" si="0"/>
        <v>649676.22</v>
      </c>
      <c r="G12" s="10">
        <f t="shared" si="1"/>
        <v>0.50678015027573908</v>
      </c>
      <c r="H12" s="9">
        <v>608709.32999999996</v>
      </c>
      <c r="I12" s="9">
        <f t="shared" si="2"/>
        <v>44623.180000000051</v>
      </c>
      <c r="J12" s="5">
        <f t="shared" si="3"/>
        <v>7.3307862719962008E-2</v>
      </c>
    </row>
    <row r="13" spans="1:10" ht="18.75" x14ac:dyDescent="0.3">
      <c r="A13" s="1" t="s">
        <v>24</v>
      </c>
      <c r="B13" s="9">
        <v>15820.12</v>
      </c>
      <c r="C13" s="9">
        <v>47008.99</v>
      </c>
      <c r="D13" s="9">
        <v>420195.26</v>
      </c>
      <c r="E13" s="9">
        <v>824827.19</v>
      </c>
      <c r="F13" s="9">
        <f t="shared" si="0"/>
        <v>404631.92999999993</v>
      </c>
      <c r="G13" s="10">
        <f t="shared" si="1"/>
        <v>0.52861421796728114</v>
      </c>
      <c r="H13" s="9">
        <v>417372.42</v>
      </c>
      <c r="I13" s="9">
        <f t="shared" si="2"/>
        <v>2822.8400000000256</v>
      </c>
      <c r="J13" s="5">
        <f t="shared" si="3"/>
        <v>6.7633601664432589E-3</v>
      </c>
    </row>
    <row r="14" spans="1:10" ht="18.75" x14ac:dyDescent="0.3">
      <c r="A14" s="1" t="s">
        <v>25</v>
      </c>
      <c r="B14" s="9">
        <v>261820.55</v>
      </c>
      <c r="C14" s="9">
        <v>196130.77</v>
      </c>
      <c r="D14" s="9">
        <v>1350123.28</v>
      </c>
      <c r="E14" s="9">
        <v>2063214.46</v>
      </c>
      <c r="F14" s="9">
        <f t="shared" si="0"/>
        <v>713091.17999999993</v>
      </c>
      <c r="G14" s="10">
        <f t="shared" si="1"/>
        <v>0.78127788518892027</v>
      </c>
      <c r="H14" s="9">
        <v>1245543.33</v>
      </c>
      <c r="I14" s="9">
        <f t="shared" si="2"/>
        <v>104579.94999999995</v>
      </c>
      <c r="J14" s="5">
        <f t="shared" si="3"/>
        <v>8.3963317438342303E-2</v>
      </c>
    </row>
    <row r="15" spans="1:10" ht="18.75" x14ac:dyDescent="0.3">
      <c r="A15" s="1" t="s">
        <v>26</v>
      </c>
      <c r="B15" s="9">
        <v>61527.92</v>
      </c>
      <c r="C15" s="9">
        <v>101303.64</v>
      </c>
      <c r="D15" s="9">
        <v>848493.93</v>
      </c>
      <c r="E15" s="9">
        <v>1423130.98</v>
      </c>
      <c r="F15" s="9">
        <f t="shared" si="0"/>
        <v>574637.04999999993</v>
      </c>
      <c r="G15" s="10">
        <f t="shared" si="1"/>
        <v>0.63945052338049735</v>
      </c>
      <c r="H15" s="9">
        <v>894405.81</v>
      </c>
      <c r="I15" s="9">
        <f t="shared" si="2"/>
        <v>-45911.880000000005</v>
      </c>
      <c r="J15" s="5">
        <f t="shared" si="3"/>
        <v>-5.1332269409117545E-2</v>
      </c>
    </row>
    <row r="16" spans="1:10" ht="18.75" x14ac:dyDescent="0.3">
      <c r="A16" s="1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155394.04</v>
      </c>
      <c r="E20" s="9">
        <v>198650.84</v>
      </c>
      <c r="F20" s="9">
        <f t="shared" si="0"/>
        <v>43256.799999999988</v>
      </c>
      <c r="G20" s="10">
        <f t="shared" si="1"/>
        <v>0.7822470823682397</v>
      </c>
      <c r="H20" s="9">
        <v>167879.7</v>
      </c>
      <c r="I20" s="9">
        <f t="shared" si="2"/>
        <v>-12485.660000000003</v>
      </c>
      <c r="J20" s="5">
        <f t="shared" ref="J20" si="7">+I20/H20</f>
        <v>-7.4372660899441695E-2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16767</v>
      </c>
      <c r="E21" s="9">
        <v>30789</v>
      </c>
      <c r="F21" s="9">
        <f t="shared" si="0"/>
        <v>14022</v>
      </c>
      <c r="G21" s="10">
        <v>0</v>
      </c>
      <c r="H21" s="9">
        <v>29341</v>
      </c>
      <c r="I21" s="9">
        <f t="shared" si="2"/>
        <v>-12574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2523696.77</v>
      </c>
      <c r="F22" s="9">
        <f t="shared" si="0"/>
        <v>2523696.77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491459.49</v>
      </c>
      <c r="C24" s="13">
        <f>SUM(C8:C23)</f>
        <v>976453.99</v>
      </c>
      <c r="D24" s="13">
        <f>SUM(D8:D23)</f>
        <v>8139504.6799999997</v>
      </c>
      <c r="E24" s="13">
        <f>SUM(E8:E23)</f>
        <v>18741361.699999999</v>
      </c>
      <c r="F24" s="13">
        <f>SUM(F8:F23)</f>
        <v>10601857.019999998</v>
      </c>
      <c r="G24" s="14">
        <f>(B24+D24)/E24</f>
        <v>0.46053025965557243</v>
      </c>
      <c r="H24" s="13">
        <f>SUM(H8:H23)</f>
        <v>8227164.4900000012</v>
      </c>
      <c r="I24" s="13">
        <f>SUM(I8:I23)</f>
        <v>-87659.810000000231</v>
      </c>
      <c r="J24" s="5">
        <f t="shared" ref="J24" si="8">+I24/H24</f>
        <v>-1.0654923711146101E-2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2022-11-14T01:02:40Z</cp:lastPrinted>
  <dcterms:created xsi:type="dcterms:W3CDTF">2015-04-06T21:25:02Z</dcterms:created>
  <dcterms:modified xsi:type="dcterms:W3CDTF">2023-04-13T00:52:17Z</dcterms:modified>
</cp:coreProperties>
</file>